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kl365-my.sharepoint.com/personal/aiza_unikl_edu_my/Documents/aiza/FYP/FYP MICET MARCH 2026/FYP ASSESSMENT FORMS/"/>
    </mc:Choice>
  </mc:AlternateContent>
  <xr:revisionPtr revIDLastSave="58" documentId="13_ncr:1_{AF3B7B3B-0E3F-497A-9FB0-4E2CB1F3B935}" xr6:coauthVersionLast="47" xr6:coauthVersionMax="47" xr10:uidLastSave="{49747581-ACA6-4A85-934C-18A34241EF26}"/>
  <bookViews>
    <workbookView xWindow="-110" yWindow="-110" windowWidth="19420" windowHeight="11500" activeTab="1" xr2:uid="{00000000-000D-0000-FFFF-FFFF00000000}"/>
  </bookViews>
  <sheets>
    <sheet name="FORM_1_SV" sheetId="1" r:id="rId1"/>
    <sheet name="GUIDELINE_RUBRIC (FORM_2)" sheetId="22" r:id="rId2"/>
    <sheet name="FORM_2_SV" sheetId="4" r:id="rId3"/>
    <sheet name="FORM_2_EXAMINER" sheetId="15" r:id="rId4"/>
    <sheet name="GUIDELINE_RUBRIC (FORM_3)" sheetId="20" r:id="rId5"/>
    <sheet name="FORM_3_EXAMINER" sheetId="5" r:id="rId6"/>
    <sheet name="FORM_3_ASSESSOR" sheetId="17" r:id="rId7"/>
    <sheet name="FORM_4_FINAL MARKS" sheetId="6" r:id="rId8"/>
  </sheets>
  <definedNames>
    <definedName name="_xlnm.Print_Area" localSheetId="0">FORM_1_SV!$A$1:$M$49</definedName>
    <definedName name="_xlnm.Print_Area" localSheetId="2">FORM_2_SV!$A$1:$L$50</definedName>
    <definedName name="_xlnm.Print_Area" localSheetId="6">FORM_3_ASSESSOR!$A$1:$M$38</definedName>
    <definedName name="_xlnm.Print_Area" localSheetId="5">FORM_3_EXAMINER!$A$1:$M$38</definedName>
    <definedName name="_xlnm.Print_Area" localSheetId="7">'FORM_4_FINAL MARKS'!$A$1:$L$39</definedName>
    <definedName name="_xlnm.Print_Area" localSheetId="1">'GUIDELINE_RUBRIC (FORM_2)'!$A$1:$H$32</definedName>
    <definedName name="_xlnm.Print_Area" localSheetId="4">'GUIDELINE_RUBRIC (FORM_3)'!$A$1:$H$20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7" l="1"/>
  <c r="B5" i="17"/>
  <c r="D10" i="6"/>
  <c r="B21" i="6" l="1"/>
  <c r="B4" i="6" l="1"/>
  <c r="K15" i="6"/>
  <c r="K14" i="6"/>
  <c r="K13" i="6"/>
  <c r="K12" i="6"/>
  <c r="L22" i="15" l="1"/>
  <c r="L22" i="4"/>
  <c r="M38" i="1"/>
  <c r="M36" i="1"/>
  <c r="M33" i="1"/>
  <c r="M31" i="1"/>
  <c r="M29" i="1"/>
  <c r="M26" i="1"/>
  <c r="M24" i="1"/>
  <c r="M22" i="1"/>
  <c r="M19" i="1"/>
  <c r="M17" i="1"/>
  <c r="M14" i="1"/>
  <c r="M12" i="1"/>
  <c r="M10" i="1"/>
  <c r="J42" i="1" l="1"/>
  <c r="J41" i="1"/>
  <c r="J40" i="1"/>
  <c r="M39" i="1"/>
  <c r="L40" i="4" l="1"/>
  <c r="L38" i="4"/>
  <c r="L37" i="4"/>
  <c r="L36" i="4"/>
  <c r="L34" i="4"/>
  <c r="L32" i="4"/>
  <c r="L31" i="4"/>
  <c r="L29" i="4"/>
  <c r="L28" i="4"/>
  <c r="L26" i="4"/>
  <c r="L25" i="4"/>
  <c r="L24" i="4"/>
  <c r="L21" i="4"/>
  <c r="L20" i="4"/>
  <c r="L19" i="4"/>
  <c r="L18" i="4"/>
  <c r="L16" i="4"/>
  <c r="L15" i="4"/>
  <c r="L14" i="4"/>
  <c r="L12" i="4"/>
  <c r="D11" i="6"/>
  <c r="L38" i="15"/>
  <c r="L12" i="15"/>
  <c r="I43" i="4" l="1"/>
  <c r="L13" i="6" s="1"/>
  <c r="I42" i="4"/>
  <c r="L12" i="6" s="1"/>
  <c r="L41" i="4"/>
  <c r="L19" i="15"/>
  <c r="K11" i="6" l="1"/>
  <c r="K10" i="6"/>
  <c r="K9" i="6"/>
  <c r="L9" i="6"/>
  <c r="D25" i="6" l="1"/>
  <c r="L10" i="6"/>
  <c r="B6" i="6" l="1"/>
  <c r="B5" i="6"/>
  <c r="K19" i="6"/>
  <c r="K18" i="6"/>
  <c r="K17" i="6"/>
  <c r="K16" i="6"/>
  <c r="M27" i="17"/>
  <c r="M26" i="17"/>
  <c r="M25" i="17"/>
  <c r="M23" i="17"/>
  <c r="M22" i="17"/>
  <c r="M21" i="17"/>
  <c r="M20" i="17"/>
  <c r="M19" i="17"/>
  <c r="M18" i="17"/>
  <c r="M17" i="17"/>
  <c r="M16" i="17"/>
  <c r="M14" i="17"/>
  <c r="M13" i="17"/>
  <c r="M12" i="17"/>
  <c r="M11" i="17"/>
  <c r="B4" i="17"/>
  <c r="B3" i="17"/>
  <c r="L2" i="17"/>
  <c r="B2" i="17"/>
  <c r="L1" i="17"/>
  <c r="B1" i="17"/>
  <c r="M11" i="5"/>
  <c r="M23" i="5"/>
  <c r="M22" i="5"/>
  <c r="M21" i="5"/>
  <c r="M28" i="17" l="1"/>
  <c r="J29" i="5"/>
  <c r="L16" i="6" s="1"/>
  <c r="J29" i="17"/>
  <c r="L18" i="6" s="1"/>
  <c r="J30" i="17"/>
  <c r="L19" i="6" s="1"/>
  <c r="L40" i="15" l="1"/>
  <c r="L37" i="15"/>
  <c r="L36" i="15"/>
  <c r="L34" i="15"/>
  <c r="L32" i="15"/>
  <c r="L31" i="15"/>
  <c r="L29" i="15"/>
  <c r="L28" i="15"/>
  <c r="L26" i="15"/>
  <c r="L25" i="15"/>
  <c r="L24" i="15"/>
  <c r="L21" i="15"/>
  <c r="L20" i="15"/>
  <c r="L18" i="15"/>
  <c r="L16" i="15"/>
  <c r="L15" i="15"/>
  <c r="L14" i="15"/>
  <c r="B5" i="15"/>
  <c r="B47" i="15" s="1"/>
  <c r="B4" i="15"/>
  <c r="B3" i="15"/>
  <c r="K2" i="15"/>
  <c r="B2" i="15"/>
  <c r="K1" i="15"/>
  <c r="B1" i="15"/>
  <c r="I42" i="15" l="1"/>
  <c r="L14" i="6" s="1"/>
  <c r="L41" i="15"/>
  <c r="I43" i="15"/>
  <c r="C12" i="6"/>
  <c r="C14" i="6" s="1"/>
  <c r="D12" i="6"/>
  <c r="D14" i="6" s="1"/>
  <c r="C10" i="6"/>
  <c r="C11" i="6"/>
  <c r="L11" i="6"/>
  <c r="L15" i="6" l="1"/>
  <c r="D29" i="6" s="1"/>
  <c r="L2" i="5"/>
  <c r="L1" i="5"/>
  <c r="B5" i="5"/>
  <c r="B34" i="5" s="1"/>
  <c r="B4" i="5"/>
  <c r="B3" i="5"/>
  <c r="B2" i="5"/>
  <c r="B1" i="5"/>
  <c r="B5" i="4"/>
  <c r="K2" i="4"/>
  <c r="K1" i="4"/>
  <c r="B4" i="4"/>
  <c r="B47" i="4" s="1"/>
  <c r="B3" i="4"/>
  <c r="B2" i="4"/>
  <c r="B1" i="4"/>
  <c r="K2" i="6"/>
  <c r="K1" i="6"/>
  <c r="B2" i="6"/>
  <c r="B3" i="6"/>
  <c r="B1" i="6"/>
  <c r="B45" i="1"/>
  <c r="D27" i="6"/>
  <c r="D26" i="6"/>
  <c r="M19" i="5"/>
  <c r="M18" i="5"/>
  <c r="M27" i="5"/>
  <c r="M26" i="5"/>
  <c r="M25" i="5"/>
  <c r="M20" i="5"/>
  <c r="M17" i="5"/>
  <c r="M16" i="5"/>
  <c r="M13" i="5"/>
  <c r="M14" i="5"/>
  <c r="M12" i="5"/>
  <c r="J30" i="5" l="1"/>
  <c r="L17" i="6" s="1"/>
  <c r="D31" i="6" s="1"/>
  <c r="M28" i="5"/>
  <c r="D30" i="6" l="1"/>
  <c r="D28" i="6"/>
  <c r="D32" i="6" s="1"/>
  <c r="B34" i="17"/>
</calcChain>
</file>

<file path=xl/sharedStrings.xml><?xml version="1.0" encoding="utf-8"?>
<sst xmlns="http://schemas.openxmlformats.org/spreadsheetml/2006/main" count="698" uniqueCount="312">
  <si>
    <t>Name:</t>
  </si>
  <si>
    <t>ID:</t>
  </si>
  <si>
    <t>STUD ID</t>
  </si>
  <si>
    <t>Programme:</t>
  </si>
  <si>
    <t>Tel. No:</t>
  </si>
  <si>
    <t>STUD HP</t>
  </si>
  <si>
    <t>Project Title:</t>
  </si>
  <si>
    <t>Supervisor:</t>
  </si>
  <si>
    <t>SEM/ YEAR</t>
  </si>
  <si>
    <t>Examiner:</t>
  </si>
  <si>
    <t>PROGRESS ASSESSMENT (SUPERVISOR)</t>
  </si>
  <si>
    <t>PLO</t>
  </si>
  <si>
    <t>CLO</t>
  </si>
  <si>
    <t>CRITERIA</t>
  </si>
  <si>
    <t>SCORE</t>
  </si>
  <si>
    <t>1-5</t>
  </si>
  <si>
    <t>6-9</t>
  </si>
  <si>
    <t>10-13</t>
  </si>
  <si>
    <t>14-17</t>
  </si>
  <si>
    <t>18-20</t>
  </si>
  <si>
    <t>1-7</t>
  </si>
  <si>
    <t>8-13</t>
  </si>
  <si>
    <t>14-19</t>
  </si>
  <si>
    <t>20-25</t>
  </si>
  <si>
    <t>26-30</t>
  </si>
  <si>
    <t>CLO 2</t>
  </si>
  <si>
    <t>CLO 5</t>
  </si>
  <si>
    <t>CLO 6</t>
  </si>
  <si>
    <t>Verification</t>
  </si>
  <si>
    <t>Assessed by:</t>
  </si>
  <si>
    <t>Comment:</t>
  </si>
  <si>
    <t>Signature:</t>
  </si>
  <si>
    <t>Date:</t>
  </si>
  <si>
    <t>THESIS ASSESSMENT (SUPERVISOR)</t>
  </si>
  <si>
    <t>SP</t>
  </si>
  <si>
    <t>ACTUAL SCORE</t>
  </si>
  <si>
    <t>i</t>
  </si>
  <si>
    <t>ii</t>
  </si>
  <si>
    <t>iii</t>
  </si>
  <si>
    <t>iv</t>
  </si>
  <si>
    <t>v</t>
  </si>
  <si>
    <t>INSERT MARK HERE</t>
  </si>
  <si>
    <t>ABSTRACT</t>
  </si>
  <si>
    <t xml:space="preserve">Summary of research objective, research scope of study and methodology and expected findings </t>
  </si>
  <si>
    <t xml:space="preserve">INTRODUCTION </t>
  </si>
  <si>
    <t>1-2</t>
  </si>
  <si>
    <t>3-4</t>
  </si>
  <si>
    <t>5-6</t>
  </si>
  <si>
    <t>7-8</t>
  </si>
  <si>
    <t>9-10</t>
  </si>
  <si>
    <t xml:space="preserve">Research background </t>
  </si>
  <si>
    <t xml:space="preserve">Problem identification and the significant of the study  </t>
  </si>
  <si>
    <t>LITERATURE REVIEW</t>
  </si>
  <si>
    <t xml:space="preserve">The theoretical study and/ or recent study from journal and/ or relevant resources </t>
  </si>
  <si>
    <t xml:space="preserve">Critical review on recent related journals and/or relevant resources </t>
  </si>
  <si>
    <t xml:space="preserve">Relevancy of literature to the objectives of the study </t>
  </si>
  <si>
    <t>MATERIALS &amp; METHODOLOGY</t>
  </si>
  <si>
    <t xml:space="preserve">Materials and methods must support scope of studies 
(should be clear and thorough) </t>
  </si>
  <si>
    <t xml:space="preserve">Analysis/case study must be relevant to the objective(s) </t>
  </si>
  <si>
    <t xml:space="preserve">Follow established/modified standard (steps and procedures should be included) </t>
  </si>
  <si>
    <t>RESULTS</t>
  </si>
  <si>
    <t>Original data and graph presentation support the objective(s) of the study (SP3)</t>
  </si>
  <si>
    <t xml:space="preserve">Data, calculations and derived results are clearly presented </t>
  </si>
  <si>
    <t>DISCUSSION</t>
  </si>
  <si>
    <t xml:space="preserve">Discussion must relate to theory/ literature, comparison be made between experimental results and theoretical/ predicted/ reported values </t>
  </si>
  <si>
    <t xml:space="preserve">Data accuracy and precision (personal, methodological and/or instrumental errors) be addressed </t>
  </si>
  <si>
    <t>RECOMMENDATION &amp; CONCLUSION</t>
  </si>
  <si>
    <t xml:space="preserve">Overall conclusion must be clearly stated along with recommendations for future work </t>
  </si>
  <si>
    <t>CLO 1</t>
  </si>
  <si>
    <t>THESIS ASSESSMENT (EXAMINER)</t>
  </si>
  <si>
    <t>Assessor:</t>
  </si>
  <si>
    <t>PRESENTATION ASSESSMENT (EXAMINER)</t>
  </si>
  <si>
    <t>TA</t>
  </si>
  <si>
    <t>Wt.</t>
  </si>
  <si>
    <t>1,2</t>
  </si>
  <si>
    <t>Clarity of the introduction or 
project background</t>
  </si>
  <si>
    <t>Clarity of the objectives 
(specific or general)</t>
  </si>
  <si>
    <t>Clarify of research gap</t>
  </si>
  <si>
    <t>Understanding of project</t>
  </si>
  <si>
    <t>3,4,5</t>
  </si>
  <si>
    <t>CONTENT OF PRESENTATION</t>
  </si>
  <si>
    <t>Structure of explanations</t>
  </si>
  <si>
    <t>Clarify research methodology 
and/or project cost</t>
  </si>
  <si>
    <t>Understanding of results, data analysis, &amp; discussion</t>
  </si>
  <si>
    <t>Summarize of the project</t>
  </si>
  <si>
    <t>Recommendation</t>
  </si>
  <si>
    <t xml:space="preserve">Incorprated in the project (in relation to sustainable materials/systems/ processes/ technology etc) </t>
  </si>
  <si>
    <t>Relevance to societal and environmental context</t>
  </si>
  <si>
    <t>Understanding of environmental and sustainability concepts</t>
  </si>
  <si>
    <t>1,2,3,4,5</t>
  </si>
  <si>
    <t>PRESENTATION SKILLS &amp; Q&amp;A</t>
  </si>
  <si>
    <t>Interpersonal ability, communication skills, and expression 
(confidence, lively, eye contact, etc)</t>
  </si>
  <si>
    <t>Organization of presentation</t>
  </si>
  <si>
    <t>Ability to handle questions</t>
  </si>
  <si>
    <t>TOTAL MARK = (TOTAL SCORE/260) x 30%:</t>
  </si>
  <si>
    <t>CLO 3</t>
  </si>
  <si>
    <t>CLO 4</t>
  </si>
  <si>
    <t>PRESENTATION ASSESSMENT (ASSESSOR)</t>
  </si>
  <si>
    <t>FINAL MARK ASSESSMENT</t>
  </si>
  <si>
    <t>TASK</t>
  </si>
  <si>
    <t xml:space="preserve">CLO </t>
  </si>
  <si>
    <t>TOTAL</t>
  </si>
  <si>
    <t>TOTAL %</t>
  </si>
  <si>
    <t>SCORE, %</t>
  </si>
  <si>
    <t>PROGRESS REPORT
(SUPERVISOR)_FORM 1</t>
  </si>
  <si>
    <t>THESIS 
(SUPERVISOR)_FORM 2</t>
  </si>
  <si>
    <t>THESIS
(EXAMINER)_FORM 2</t>
  </si>
  <si>
    <t>PRESENTATION
(EXAMINER)_FORM 3</t>
  </si>
  <si>
    <t>PRESENTATION
(ASSESSOR)_FORM 3</t>
  </si>
  <si>
    <t>TOTAL CLO</t>
  </si>
  <si>
    <t>FINAL MARK SUMMARY (FOR ECITIE)</t>
  </si>
  <si>
    <t>ASSESSEMENT</t>
  </si>
  <si>
    <t>THESIS
(AVERAGE)_FORM 2</t>
  </si>
  <si>
    <t>PRESENTATION
(AVERAGE)_FORM 3</t>
  </si>
  <si>
    <t>Appropriate use of grammar, punctuation, sentence structure and technical language</t>
  </si>
  <si>
    <t>Writing skill development via collect, evaluate, and synthesize information are well  adressed</t>
  </si>
  <si>
    <t>ASSESSMENT TOOL</t>
  </si>
  <si>
    <t>Logbook</t>
  </si>
  <si>
    <t>TOTAL MARK = (TOTAL SCORE/200) x 20%:</t>
  </si>
  <si>
    <t>THESIS FORMATTING</t>
  </si>
  <si>
    <t>Thesis report is checked with academic plagiarism/AI
checker report (Required: Less than 30% of similarity)</t>
  </si>
  <si>
    <t>Perform the specific research method by utilizing research-based knowledge (P4, PLO 4).</t>
  </si>
  <si>
    <t>Overview of research study and problem statement (research gap)</t>
  </si>
  <si>
    <t xml:space="preserve">Clarify of research gap analysis </t>
  </si>
  <si>
    <t>Explain research findings to develop appropriate solutions in achieving the research objective (C5, PLO 3).</t>
  </si>
  <si>
    <t>LANGUAGE PROFICIENCY, WRITING SKILL AND ACADEMIC INTEGRITY</t>
  </si>
  <si>
    <t>Consistent adherence to formatting and referencing standards (use of digital tools)</t>
  </si>
  <si>
    <t>Original data and graph presentation support the objective(s) of the study</t>
  </si>
  <si>
    <t>-</t>
  </si>
  <si>
    <t>Research background &amp; 
problem identification (research gap)</t>
  </si>
  <si>
    <t>Unclear research gap, vague objectives, significance not well explained</t>
  </si>
  <si>
    <t>Research gap is unclear, objectives and significance need more clarity</t>
  </si>
  <si>
    <t>Research gap identified, objectives clear, significance explained</t>
  </si>
  <si>
    <t>Clear research gap, well-defined objectives, strong explanation of significance</t>
  </si>
  <si>
    <t>Thorough research gap, specific objectives, and excellent explanation of significance</t>
  </si>
  <si>
    <t xml:space="preserve">Objective, scope of study </t>
  </si>
  <si>
    <t xml:space="preserve">Significant of the study  </t>
  </si>
  <si>
    <t>The theoretical study and/ or recent study from journal and/ or relevant resources (new knowledge)</t>
  </si>
  <si>
    <t xml:space="preserve">Relevancy of literature to the objectives and research problem    </t>
  </si>
  <si>
    <t xml:space="preserve">Critical review of the literatures  </t>
  </si>
  <si>
    <t xml:space="preserve">Materials and methods must support scope of studies (should be clear and thorough) </t>
  </si>
  <si>
    <t xml:space="preserve">Analysis/ hardware design/ case study/ must be relevant to the objective(s) </t>
  </si>
  <si>
    <t>Poor grammar, punctuation, and sentence structure; information not well synthesized; plagiarism report above 30%</t>
  </si>
  <si>
    <t>Some grammar and sentence structure issues; information synthesis needs improvement; plagiarism check shows some similarity</t>
  </si>
  <si>
    <t>Clear grammar and sentence structure; good synthesis of information; plagiarism check under 30%.</t>
  </si>
  <si>
    <t>Strong grammar, punctuation, and structure; excellent synthesis of information; plagiarism check under 30%.</t>
  </si>
  <si>
    <t>Exceptional grammar, punctuation, and structure; well-developed synthesis; plagiarism check well below 30%.</t>
  </si>
  <si>
    <t>Inconsistent formatting and referencing; minimal use of digital tools</t>
  </si>
  <si>
    <t>Some formatting and referencing errors; basic use of digital tools</t>
  </si>
  <si>
    <t>Mostly consistent formatting and referencing; proper use of digital tools</t>
  </si>
  <si>
    <t>Consistent formatting and referencing; effective use of digital tools</t>
  </si>
  <si>
    <t>Perfect formatting and referencing; excellent use of digital tools</t>
  </si>
  <si>
    <t>RUBRIC GUIDELINE (FORM_2_THESIS)</t>
  </si>
  <si>
    <t>Data and graphs excellently support objectives; calculations are precise and well-organized</t>
  </si>
  <si>
    <t>Data and graphs are clear and support objectives; calculations are well-presented</t>
  </si>
  <si>
    <t>Data and graphs support objectives; calculations are clear</t>
  </si>
  <si>
    <t>Data and graphs somewhat clear; calculations need improvement</t>
  </si>
  <si>
    <t>Data and graphs unclear; poor calculations and results</t>
  </si>
  <si>
    <t>Excellent discussion connecting theory to results; thorough comparison; all accuracy issues well-addressed</t>
  </si>
  <si>
    <t>Good discussion linking theory to results; accurate comparison; most accuracy issues addressed</t>
  </si>
  <si>
    <t>Discusses theory and compares results with predictions; some accuracy issues addressed</t>
  </si>
  <si>
    <t>Some connection to theory; limited comparison; accuracy issues not fully addressed</t>
  </si>
  <si>
    <t>Discussion lacks connection to theory; no comparison with results; accuracy issues not addressed</t>
  </si>
  <si>
    <t>Conclusion is unclear, no recommendations for future work</t>
  </si>
  <si>
    <t>Conclusion is vague, limited recommendations for future work</t>
  </si>
  <si>
    <t>Clear conclusion, some recommendations for future work</t>
  </si>
  <si>
    <t>Well-stated conclusion, useful recommendations for future work</t>
  </si>
  <si>
    <t>Clear, strong conclusion, insightful and detailed recommendations for future work</t>
  </si>
  <si>
    <t>RUBRIC GUIDELINE (FORM 3_PRESENTATION)</t>
  </si>
  <si>
    <t>Introduction is unclear, objectives are vague, research gap not identified, and understanding of the project is weak.</t>
  </si>
  <si>
    <t>Introduction is somewhat clear, objectives need more specificity, research gap is mentioned but unclear, and understanding of the project is developing.</t>
  </si>
  <si>
    <t>Introduction is clear, objectives are somewhat specific, research gap is identified, and understanding of the project is adequate.</t>
  </si>
  <si>
    <t>Introduction is clear and well-organized, objectives are specific, research gap is well-clarified, and understanding of the project is strong.</t>
  </si>
  <si>
    <t>Introduction is exceptionally clear and detailed, objectives are well-defined, research gap is thoroughly explained, and understanding of the project is comprehensive.</t>
  </si>
  <si>
    <t>Explanations are unclear, methodology and project cost are vague or missing, and research plan lacks detail</t>
  </si>
  <si>
    <t>Explanations are somewhat structured, methodology and cost are partially defined, and research plan needs more detail</t>
  </si>
  <si>
    <t>Explanations are mostly clear, methodology and cost are explained, and research plan is outlined with some milestones</t>
  </si>
  <si>
    <t>Explanations are well-structured, clear methodology and cost are provided, and research plan includes clear milestones/Gantt chart</t>
  </si>
  <si>
    <t>Explanations are exceptionally clear and well-structured, methodology and cost are well-defined, and research plan is detailed with clear milestones/Gantt chart</t>
  </si>
  <si>
    <t>Research methodology and/or project cost</t>
  </si>
  <si>
    <t>Research plan 
(milestones/ gantt chart)</t>
  </si>
  <si>
    <t xml:space="preserve">Incorporated in the project (in relation to sustainable materials/systems/ processes/ technology etc) </t>
  </si>
  <si>
    <t>Limited use of sustainable elements, unclear societal/environmental relevance, minimal understanding of sustainability</t>
  </si>
  <si>
    <t>Some sustainable elements used, relevance to societal/environmental context is unclear, and sustainability understanding is developing</t>
  </si>
  <si>
    <t>Uses sustainable elements with some relevance to societal/environmental context and demonstrates basic sustainability understanding</t>
  </si>
  <si>
    <t>Seamlessly integrates sustainable elements, with excellent relevance to societal/environmental context, and deep understanding of sustainability</t>
  </si>
  <si>
    <t>Lacks confidence, poor communication, disorganized, struggles with questions</t>
  </si>
  <si>
    <t>Clear communication, organized, handles most questions well</t>
  </si>
  <si>
    <t>Confident, organized, handles questions effectively</t>
  </si>
  <si>
    <t>Very confident, lively, well-organized, answers questions excellently.</t>
  </si>
  <si>
    <t>Summary of research objective, research scope of study and methodology and expected findings</t>
  </si>
  <si>
    <t>Unclear objectives, scope, methodology, and expected findings</t>
  </si>
  <si>
    <t>Somewhat clear objectives and scope; methodology and findings need more detail</t>
  </si>
  <si>
    <t>Clear objectives and scope; methodology is defined, expected findings are outlined</t>
  </si>
  <si>
    <t>Well-defined objectives, scope, methodology, and expected findings</t>
  </si>
  <si>
    <t>Comprehensive summary with clear objectives, scope, methodology, and well-defined expected findings</t>
  </si>
  <si>
    <t>Some confidence, communication skills need enhancement, presentation lacks clarity, answers some questions</t>
  </si>
  <si>
    <t xml:space="preserve">Original data and graph presentation support the objective(s) of the study </t>
  </si>
  <si>
    <r>
      <rPr>
        <b/>
        <sz val="12"/>
        <color theme="1"/>
        <rFont val="Calibri"/>
        <family val="2"/>
        <scheme val="minor"/>
      </rPr>
      <t>Independent Learning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</t>
    </r>
  </si>
  <si>
    <t>Wt</t>
  </si>
  <si>
    <t>1 (Unsatisfactory)</t>
  </si>
  <si>
    <t>2 (Needs Improvement)</t>
  </si>
  <si>
    <t>3 (Satisfactory)</t>
  </si>
  <si>
    <t>4 (Good)</t>
  </si>
  <si>
    <t>5 (Excellent)</t>
  </si>
  <si>
    <t xml:space="preserve">Demonstrate strong self-motivation and initiative      </t>
  </si>
  <si>
    <t>Does not stay focused or take initiative without constant prompting</t>
  </si>
  <si>
    <t>Struggles to stay focused and needs frequent reminders</t>
  </si>
  <si>
    <t>Needs occasional reminders to stay on track and take initiative</t>
  </si>
  <si>
    <t>Often stays focused and takes initiative with minimal prompting</t>
  </si>
  <si>
    <t>Consistently takes initiative and stays focused on tasks without external prompting</t>
  </si>
  <si>
    <t>Able to perform independently</t>
  </si>
  <si>
    <t>Cannot perform tasks independently and requires constant assistance</t>
  </si>
  <si>
    <t>Struggles to perform tasks independently and needs frequent support</t>
  </si>
  <si>
    <t>Can perform tasks independently, but occasionally needs help</t>
  </si>
  <si>
    <t>Usually performs tasks independently with minimal guidance</t>
  </si>
  <si>
    <t>Consistently performs tasks independently and efficiently</t>
  </si>
  <si>
    <t>Show adaptability in overcoming technical problems and improving workflow</t>
  </si>
  <si>
    <t>Apply theoretical knowledge &amp; lab skills</t>
  </si>
  <si>
    <r>
      <rPr>
        <b/>
        <sz val="12"/>
        <color indexed="8"/>
        <rFont val="Calibri"/>
        <family val="2"/>
      </rPr>
      <t>Practical Activities (</t>
    </r>
    <r>
      <rPr>
        <b/>
        <sz val="12"/>
        <color theme="1"/>
        <rFont val="Calibri"/>
        <family val="2"/>
        <scheme val="minor"/>
      </rPr>
      <t xml:space="preserve">Handling &amp; Performing Experiment/Simulation) </t>
    </r>
    <r>
      <rPr>
        <sz val="12"/>
        <color theme="1"/>
        <rFont val="Calibri"/>
        <family val="2"/>
        <scheme val="minor"/>
      </rPr>
      <t xml:space="preserve">
                    </t>
    </r>
  </si>
  <si>
    <t xml:space="preserve">Perform experimental/simulation procedures   </t>
  </si>
  <si>
    <t>Does not apply theoretical knowledge or lab skills</t>
  </si>
  <si>
    <t>Struggles to apply theoretical knowledge and lab skills</t>
  </si>
  <si>
    <t>Applies theoretical knowledge and lab skills with some difficulty</t>
  </si>
  <si>
    <t>Applies theoretical knowledge and lab skills with minor errors</t>
  </si>
  <si>
    <t>Consistently applies theoretical knowledge and lab skills effectively</t>
  </si>
  <si>
    <t>Fails to adapt to challenges, hindering workflow improvement</t>
  </si>
  <si>
    <t>Struggles to adapt to challenges, with little improvement in workflow</t>
  </si>
  <si>
    <t>Adapts to some challenges but struggles to improve workflow</t>
  </si>
  <si>
    <t>Adapts well to most challenges and improves workflow with few issues</t>
  </si>
  <si>
    <t>Effectively adapts to challenges and improves workflow consistently</t>
  </si>
  <si>
    <t xml:space="preserve">Demonstrates timeliness and consistency in scheduling, attending meetings, and maintaining regular communication                   </t>
  </si>
  <si>
    <t>Always schedules and attends meetings on time; communication is consistent</t>
  </si>
  <si>
    <t>Rarely misses or delays meetings, and communication is mostly consistent</t>
  </si>
  <si>
    <t>Occasionally misses meetings or delays communication</t>
  </si>
  <si>
    <t xml:space="preserve">Manage research project documentation (logbook)  </t>
  </si>
  <si>
    <r>
      <rPr>
        <b/>
        <sz val="12"/>
        <color theme="1"/>
        <rFont val="Calibri"/>
        <family val="2"/>
        <scheme val="minor"/>
      </rPr>
      <t>Research Progress and Timeline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</t>
    </r>
  </si>
  <si>
    <t xml:space="preserve">Organize project planning (refer to the realistic and achievable Gantt chart) </t>
  </si>
  <si>
    <t>Gantt chart is incomplete or unrealistic</t>
  </si>
  <si>
    <t>Gantt chart is unclear or missing key tasks</t>
  </si>
  <si>
    <t xml:space="preserve">Gantt chart includes most tasks but lacks clarity </t>
  </si>
  <si>
    <t>Gantt chart is mostly clear, with minor missing details</t>
  </si>
  <si>
    <t>Gantt chart is clear, realistic, and covers all tasks</t>
  </si>
  <si>
    <t xml:space="preserve">Optimize time management (based on timeline)   </t>
  </si>
  <si>
    <t>Rarely meets deadlines or follows the timeline</t>
  </si>
  <si>
    <t>Frequently misses deadlines or struggles to stay on track</t>
  </si>
  <si>
    <t>Occasionally deviates from the timeline, with some delays</t>
  </si>
  <si>
    <t>Mostly follows the timeline, with minimal delays</t>
  </si>
  <si>
    <t>Consistently follows the timeline, completing tasks on time</t>
  </si>
  <si>
    <t>Rarely prioritizes tasks, with consistent late submissions</t>
  </si>
  <si>
    <t>Struggles to prioritize tasks, with frequent late submissions</t>
  </si>
  <si>
    <t>Manages tasks adequately, but some FYP assessments are submitted late</t>
  </si>
  <si>
    <t>Generally prioritizes tasks well with few late submissions</t>
  </si>
  <si>
    <t>Always prioritizes tasks effectively and submits FYP assessments on time</t>
  </si>
  <si>
    <r>
      <rPr>
        <b/>
        <sz val="12"/>
        <color indexed="8"/>
        <rFont val="Calibri"/>
        <family val="2"/>
      </rPr>
      <t xml:space="preserve">Continous Knowledge Enhancement  </t>
    </r>
    <r>
      <rPr>
        <sz val="12"/>
        <color theme="1"/>
        <rFont val="Calibri"/>
        <family val="2"/>
        <scheme val="minor"/>
      </rPr>
      <t xml:space="preserve">
                                                                                                                                                                                                   </t>
    </r>
  </si>
  <si>
    <t>Does not use available resources to improve project execution</t>
  </si>
  <si>
    <t>Rarely uses resources, with minimal impact on project execution</t>
  </si>
  <si>
    <t>Uses some resources, but improvement in project execution is limited</t>
  </si>
  <si>
    <t>Regularly uses resources, with noticeable improvement in project execution</t>
  </si>
  <si>
    <t>Actively seeks and effectively uses various resources to improve project execution</t>
  </si>
  <si>
    <t xml:space="preserve">Ability to apply new knowledge for future learning  </t>
  </si>
  <si>
    <t>Does not apply new knowledge to future learning</t>
  </si>
  <si>
    <t>Rarely applies new knowledge to future learning or tasks</t>
  </si>
  <si>
    <t>Occasionally applies new knowledge, but with limited impact</t>
  </si>
  <si>
    <t>Applies new knowledge to future tasks with some success</t>
  </si>
  <si>
    <t>Consistently applies new knowledge to future learning and problem-solving</t>
  </si>
  <si>
    <t>Does not participate in FYP-related activities</t>
  </si>
  <si>
    <t>Rarely participates in FYP-related activities</t>
  </si>
  <si>
    <t>Participates in some FYP-related activities, with occasional absences</t>
  </si>
  <si>
    <t>Participates in most FYP-related activities with few absences</t>
  </si>
  <si>
    <t>Actively participates in all FYP-related activities without fail</t>
  </si>
  <si>
    <r>
      <rPr>
        <b/>
        <sz val="12"/>
        <color theme="1"/>
        <rFont val="Calibri"/>
        <family val="2"/>
        <scheme val="minor"/>
      </rPr>
      <t xml:space="preserve">Consultation with Supervisor </t>
    </r>
    <r>
      <rPr>
        <b/>
        <sz val="11"/>
        <color theme="1"/>
        <rFont val="Calibri"/>
        <family val="2"/>
        <scheme val="minor"/>
      </rPr>
      <t xml:space="preserve">      </t>
    </r>
  </si>
  <si>
    <t xml:space="preserve">Logbook </t>
  </si>
  <si>
    <r>
      <t xml:space="preserve"> Manage to prioritizes tasks (FYP-related assessments, i.e., </t>
    </r>
    <r>
      <rPr>
        <b/>
        <sz val="12"/>
        <color theme="1"/>
        <rFont val="Calibri"/>
        <family val="2"/>
        <scheme val="minor"/>
      </rPr>
      <t>technical report</t>
    </r>
    <r>
      <rPr>
        <sz val="12"/>
        <color theme="1"/>
        <rFont val="Calibri"/>
        <family val="2"/>
        <scheme val="minor"/>
      </rPr>
      <t xml:space="preserve">, are submitted on time)  </t>
    </r>
  </si>
  <si>
    <t>The logbook is incomplete or poorly organized, with few activities documented. No reflection on the application of research methods and psychomotor skills</t>
  </si>
  <si>
    <t>The logbook is missing key sections or lacks important details. Lacks reflection on the application of research methods and psychomotor skills</t>
  </si>
  <si>
    <t>The logbook includes basic documentation of research activities, but some details are missing or unclear. Minimal reflection on research methods or psychomotor skills</t>
  </si>
  <si>
    <t>The logbook clearly documents research activities and decisions, with sufficient reflection on progress. However, some areas need more detail on research methods and psychomotor skills</t>
  </si>
  <si>
    <t>Never schedules and attends meetings on time; communication is consistent</t>
  </si>
  <si>
    <t xml:space="preserve">The logbook is detailed and organized, with clear documentation of research activities, decisions, changes, and reflections on progress, particularly in research methods and psychomotor skills </t>
  </si>
  <si>
    <t>TOTAL MARK = (TOTAL SCORE/280) x 50%:</t>
  </si>
  <si>
    <t>Incorporated into the project, demonstrating continuous learning and the application of sustainable materials/systems/processes or technology</t>
  </si>
  <si>
    <t>Struggles to perform procedures, with frequent errors</t>
  </si>
  <si>
    <t>Perform procedures with occasional errors or omissions</t>
  </si>
  <si>
    <t>Perform procedures mostly accurately with minor errors</t>
  </si>
  <si>
    <t>Consistently perform procedures accurately and effectively</t>
  </si>
  <si>
    <t>Fails to perform procedures or makes critical errors</t>
  </si>
  <si>
    <t>Limited sources, unclear research gap, poor relevance to objectives,  minimal understanding of sustainability</t>
  </si>
  <si>
    <t>Some sources, research gap and relevance need more clarity, sustainability understanding is developing</t>
  </si>
  <si>
    <t>Relevant sources, clear research gap, some connection to objectives and demonstrates basic sustainability understanding</t>
  </si>
  <si>
    <t>Good sources, clear research gap, mostly relevant to objectives and have a strong understanding of sustainability</t>
  </si>
  <si>
    <t>Effectively uses sustainable elements, with clear relevance to societal/environmental context, and have a strong understanding of sustainability</t>
  </si>
  <si>
    <t>Strong sources, clear research gap, excellent relevance to objectives and show deep understanding of sustainability</t>
  </si>
  <si>
    <t xml:space="preserve">Show commitment by participating in all FYP related activities (e.g., FYP workshops, etc.)    </t>
  </si>
  <si>
    <t xml:space="preserve">Use of resources (e.g., workshops, journals, etc.) to self-learn and improve project execution   </t>
  </si>
  <si>
    <t xml:space="preserve">ACTUAL SCORE </t>
  </si>
  <si>
    <t>Organize research project planning efficiently by applying project management principles (A4, PLO 10).</t>
  </si>
  <si>
    <t>Demonstrate independent learning and continuous knowledge enhancement in completing a research project (A3, PLO 11).</t>
  </si>
  <si>
    <t>Explain sustainable technology considering the societal and environmental contexts relevant to the research (A4, PLO 6).</t>
  </si>
  <si>
    <t>Defend the research project effectively (A4, PLO 9).</t>
  </si>
  <si>
    <t>Defend the project proposal effectively (A4, PLO 9).</t>
  </si>
  <si>
    <t>INSERT STUDENT NAME HERE</t>
  </si>
  <si>
    <t>INSERT PROGRAMME NAME HERE</t>
  </si>
  <si>
    <t>INSERT PROJECT TITLE</t>
  </si>
  <si>
    <t>INSERT SUPERVISOR NAME</t>
  </si>
  <si>
    <t>INSERT EXAMINER NAME</t>
  </si>
  <si>
    <t>INSERT ASSESSOR NAME</t>
  </si>
  <si>
    <t>Methods are unclear, analysis/design is not relevant, and standards and procedures are not properly followed</t>
  </si>
  <si>
    <t>Methods and analysis/design are only partly adequate, and standards are inconsistently followed</t>
  </si>
  <si>
    <t>Methods, analysis/design, and standards are adequate but need more detail or improvement</t>
  </si>
  <si>
    <t>Methods are clear, analysis/design is relevant, and standards and procedures are mostly followed</t>
  </si>
  <si>
    <t>Methods are clear and complete, analysis/design is highly relevant to the objectives, and standards and procedures are fully followed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</si>
</sst>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FD5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0" fillId="0" borderId="0" xfId="0" applyAlignment="1">
      <alignment horizontal="left" vertical="top" wrapText="1"/>
    </xf>
    <xf numFmtId="0" fontId="4" fillId="0" borderId="0" xfId="0" applyFont="1"/>
    <xf numFmtId="16" fontId="4" fillId="0" borderId="1" xfId="0" quotePrefix="1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4" fillId="3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/>
    </xf>
    <xf numFmtId="1" fontId="4" fillId="0" borderId="0" xfId="0" applyNumberFormat="1" applyFont="1" applyAlignment="1">
      <alignment horizontal="center"/>
    </xf>
    <xf numFmtId="0" fontId="4" fillId="0" borderId="1" xfId="0" applyFont="1" applyBorder="1" applyAlignment="1" applyProtection="1">
      <alignment horizontal="left" vertical="top" wrapText="1"/>
      <protection locked="0"/>
    </xf>
    <xf numFmtId="16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2" fontId="4" fillId="6" borderId="1" xfId="0" applyNumberFormat="1" applyFont="1" applyFill="1" applyBorder="1" applyAlignment="1">
      <alignment horizontal="center" vertical="top"/>
    </xf>
    <xf numFmtId="2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2" fontId="0" fillId="2" borderId="1" xfId="0" applyNumberFormat="1" applyFill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4" fillId="7" borderId="1" xfId="0" applyFont="1" applyFill="1" applyBorder="1" applyAlignment="1" applyProtection="1">
      <alignment horizontal="left" vertical="center" wrapText="1"/>
      <protection locked="0"/>
    </xf>
    <xf numFmtId="0" fontId="4" fillId="7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2" fontId="4" fillId="9" borderId="2" xfId="0" applyNumberFormat="1" applyFont="1" applyFill="1" applyBorder="1" applyAlignment="1">
      <alignment horizontal="center" wrapText="1"/>
    </xf>
    <xf numFmtId="2" fontId="4" fillId="9" borderId="1" xfId="0" applyNumberFormat="1" applyFont="1" applyFill="1" applyBorder="1" applyAlignment="1">
      <alignment horizontal="center" wrapText="1"/>
    </xf>
    <xf numFmtId="0" fontId="4" fillId="10" borderId="1" xfId="0" applyFont="1" applyFill="1" applyBorder="1" applyAlignment="1" applyProtection="1">
      <alignment horizontal="center" vertical="top"/>
      <protection locked="0"/>
    </xf>
    <xf numFmtId="0" fontId="4" fillId="10" borderId="1" xfId="0" applyFont="1" applyFill="1" applyBorder="1" applyAlignment="1" applyProtection="1">
      <alignment horizontal="center" vertical="center"/>
      <protection locked="0"/>
    </xf>
    <xf numFmtId="1" fontId="5" fillId="4" borderId="1" xfId="0" applyNumberFormat="1" applyFont="1" applyFill="1" applyBorder="1" applyAlignment="1">
      <alignment horizontal="center" vertical="center"/>
    </xf>
    <xf numFmtId="1" fontId="4" fillId="10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4" fillId="0" borderId="1" xfId="0" quotePrefix="1" applyNumberFormat="1" applyFont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center" wrapText="1"/>
    </xf>
    <xf numFmtId="2" fontId="4" fillId="6" borderId="1" xfId="0" applyNumberFormat="1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2" fontId="4" fillId="8" borderId="0" xfId="0" applyNumberFormat="1" applyFont="1" applyFill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 applyProtection="1">
      <alignment horizontal="center" vertical="center" wrapText="1"/>
      <protection locked="0"/>
    </xf>
    <xf numFmtId="16" fontId="4" fillId="8" borderId="1" xfId="0" quotePrefix="1" applyNumberFormat="1" applyFont="1" applyFill="1" applyBorder="1" applyAlignment="1">
      <alignment horizontal="center" vertical="top" wrapText="1"/>
    </xf>
    <xf numFmtId="16" fontId="4" fillId="8" borderId="1" xfId="0" quotePrefix="1" applyNumberFormat="1" applyFont="1" applyFill="1" applyBorder="1" applyAlignment="1" applyProtection="1">
      <alignment horizontal="center" vertical="center" wrapText="1"/>
      <protection locked="0"/>
    </xf>
    <xf numFmtId="1" fontId="0" fillId="8" borderId="1" xfId="0" quotePrefix="1" applyNumberFormat="1" applyFill="1" applyBorder="1" applyAlignment="1" applyProtection="1">
      <alignment horizontal="center" vertical="center" wrapText="1"/>
      <protection locked="0"/>
    </xf>
    <xf numFmtId="0" fontId="0" fillId="8" borderId="0" xfId="0" applyFill="1" applyAlignment="1">
      <alignment horizontal="left" vertical="top" wrapText="1"/>
    </xf>
    <xf numFmtId="0" fontId="0" fillId="8" borderId="0" xfId="0" applyFill="1"/>
    <xf numFmtId="0" fontId="0" fillId="0" borderId="0" xfId="0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8" borderId="2" xfId="0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49" fontId="4" fillId="7" borderId="1" xfId="0" applyNumberFormat="1" applyFont="1" applyFill="1" applyBorder="1" applyAlignment="1" applyProtection="1">
      <alignment horizontal="left" vertical="center" wrapText="1"/>
      <protection locked="0"/>
    </xf>
    <xf numFmtId="0" fontId="4" fillId="7" borderId="6" xfId="0" applyFont="1" applyFill="1" applyBorder="1" applyAlignment="1" applyProtection="1">
      <alignment horizontal="left" vertical="center" wrapText="1"/>
      <protection locked="0"/>
    </xf>
    <xf numFmtId="0" fontId="4" fillId="7" borderId="3" xfId="0" applyFont="1" applyFill="1" applyBorder="1" applyAlignment="1" applyProtection="1">
      <alignment horizontal="left" vertical="center" wrapText="1"/>
      <protection locked="0"/>
    </xf>
    <xf numFmtId="0" fontId="4" fillId="7" borderId="7" xfId="0" applyFont="1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7" borderId="1" xfId="0" applyFont="1" applyFill="1" applyBorder="1" applyAlignment="1" applyProtection="1">
      <alignment horizontal="left" vertical="center" wrapText="1"/>
      <protection locked="0"/>
    </xf>
    <xf numFmtId="0" fontId="4" fillId="7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8" borderId="4" xfId="0" quotePrefix="1" applyFill="1" applyBorder="1" applyAlignment="1">
      <alignment horizontal="center" vertical="center"/>
    </xf>
    <xf numFmtId="0" fontId="0" fillId="8" borderId="8" xfId="0" quotePrefix="1" applyFill="1" applyBorder="1" applyAlignment="1">
      <alignment horizontal="center" vertical="center"/>
    </xf>
    <xf numFmtId="0" fontId="0" fillId="8" borderId="2" xfId="0" quotePrefix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8" borderId="6" xfId="0" applyFill="1" applyBorder="1" applyAlignment="1">
      <alignment horizontal="left" vertical="center" wrapText="1"/>
    </xf>
    <xf numFmtId="0" fontId="0" fillId="8" borderId="3" xfId="0" applyFill="1" applyBorder="1" applyAlignment="1">
      <alignment horizontal="left" vertical="center" wrapText="1"/>
    </xf>
    <xf numFmtId="0" fontId="0" fillId="8" borderId="7" xfId="0" applyFill="1" applyBorder="1" applyAlignment="1">
      <alignment horizontal="left" vertical="center" wrapText="1"/>
    </xf>
    <xf numFmtId="0" fontId="0" fillId="8" borderId="4" xfId="0" applyFill="1" applyBorder="1" applyAlignment="1" applyProtection="1">
      <alignment horizontal="center" vertical="top" wrapText="1"/>
      <protection locked="0"/>
    </xf>
    <xf numFmtId="0" fontId="0" fillId="8" borderId="8" xfId="0" applyFill="1" applyBorder="1" applyAlignment="1" applyProtection="1">
      <alignment horizontal="center" vertical="top" wrapText="1"/>
      <protection locked="0"/>
    </xf>
    <xf numFmtId="0" fontId="0" fillId="8" borderId="2" xfId="0" applyFill="1" applyBorder="1" applyAlignment="1" applyProtection="1">
      <alignment horizontal="center" vertical="top" wrapText="1"/>
      <protection locked="0"/>
    </xf>
    <xf numFmtId="0" fontId="4" fillId="8" borderId="10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left" vertical="top" wrapText="1"/>
    </xf>
    <xf numFmtId="0" fontId="0" fillId="8" borderId="3" xfId="0" applyFill="1" applyBorder="1" applyAlignment="1">
      <alignment horizontal="left" vertical="top" wrapText="1"/>
    </xf>
    <xf numFmtId="0" fontId="0" fillId="8" borderId="7" xfId="0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 wrapText="1"/>
    </xf>
    <xf numFmtId="1" fontId="0" fillId="8" borderId="4" xfId="0" quotePrefix="1" applyNumberFormat="1" applyFill="1" applyBorder="1" applyAlignment="1" applyProtection="1">
      <alignment horizontal="center" vertical="center" wrapText="1"/>
      <protection locked="0"/>
    </xf>
    <xf numFmtId="1" fontId="0" fillId="8" borderId="2" xfId="0" quotePrefix="1" applyNumberFormat="1" applyFill="1" applyBorder="1" applyAlignment="1" applyProtection="1">
      <alignment horizontal="center" vertical="center" wrapText="1"/>
      <protection locked="0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0" fillId="8" borderId="4" xfId="0" applyFill="1" applyBorder="1" applyAlignment="1" applyProtection="1">
      <alignment horizontal="center" vertical="center" wrapText="1"/>
      <protection locked="0"/>
    </xf>
    <xf numFmtId="0" fontId="0" fillId="8" borderId="8" xfId="0" applyFill="1" applyBorder="1" applyAlignment="1" applyProtection="1">
      <alignment horizontal="center" vertical="center" wrapText="1"/>
      <protection locked="0"/>
    </xf>
    <xf numFmtId="0" fontId="0" fillId="8" borderId="2" xfId="0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4" fillId="0" borderId="8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0" fillId="2" borderId="6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0" fontId="0" fillId="2" borderId="6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4" fillId="8" borderId="1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horizontal="left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0" fillId="8" borderId="6" xfId="0" applyFill="1" applyBorder="1" applyAlignment="1">
      <alignment vertical="top" wrapText="1"/>
    </xf>
    <xf numFmtId="0" fontId="0" fillId="8" borderId="3" xfId="0" applyFill="1" applyBorder="1" applyAlignment="1">
      <alignment vertical="top" wrapText="1"/>
    </xf>
    <xf numFmtId="0" fontId="0" fillId="8" borderId="7" xfId="0" applyFill="1" applyBorder="1" applyAlignment="1">
      <alignment vertical="top" wrapText="1"/>
    </xf>
    <xf numFmtId="0" fontId="6" fillId="8" borderId="6" xfId="0" applyFont="1" applyFill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0" fontId="6" fillId="8" borderId="7" xfId="0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>
      <alignment horizontal="left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5" fillId="8" borderId="7" xfId="0" applyFont="1" applyFill="1" applyBorder="1" applyAlignment="1">
      <alignment horizontal="left" vertical="center" wrapText="1"/>
    </xf>
    <xf numFmtId="0" fontId="4" fillId="8" borderId="8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FD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view="pageBreakPreview" zoomScaleNormal="100" zoomScaleSheetLayoutView="100" workbookViewId="0">
      <selection activeCell="L1" sqref="L1:M1"/>
    </sheetView>
  </sheetViews>
  <sheetFormatPr defaultColWidth="10.83203125" defaultRowHeight="15.5" x14ac:dyDescent="0.35"/>
  <cols>
    <col min="1" max="1" width="11.83203125" style="1" customWidth="1"/>
    <col min="2" max="2" width="9.08203125" style="1" customWidth="1"/>
    <col min="3" max="3" width="12.25" style="1" customWidth="1"/>
    <col min="4" max="4" width="10.83203125" style="1" customWidth="1"/>
    <col min="5" max="5" width="10.83203125" style="1"/>
    <col min="6" max="6" width="6.5" style="1" customWidth="1"/>
    <col min="7" max="7" width="6.5" style="4" customWidth="1"/>
    <col min="8" max="8" width="16.25" style="1" customWidth="1"/>
    <col min="9" max="9" width="15.75" style="1" customWidth="1"/>
    <col min="10" max="10" width="15" style="1" customWidth="1"/>
    <col min="11" max="11" width="15.75" style="1" customWidth="1"/>
    <col min="12" max="12" width="16.33203125" style="1" customWidth="1"/>
    <col min="13" max="16384" width="10.83203125" style="1"/>
  </cols>
  <sheetData>
    <row r="1" spans="1:13" x14ac:dyDescent="0.35">
      <c r="A1" s="30" t="s">
        <v>0</v>
      </c>
      <c r="B1" s="103" t="s">
        <v>301</v>
      </c>
      <c r="C1" s="103"/>
      <c r="D1" s="103"/>
      <c r="E1" s="103"/>
      <c r="F1" s="103"/>
      <c r="G1" s="103"/>
      <c r="H1" s="103"/>
      <c r="I1" s="103"/>
      <c r="J1" s="103"/>
      <c r="K1" s="31" t="s">
        <v>1</v>
      </c>
      <c r="L1" s="102" t="s">
        <v>2</v>
      </c>
      <c r="M1" s="102"/>
    </row>
    <row r="2" spans="1:13" ht="19" customHeight="1" x14ac:dyDescent="0.35">
      <c r="A2" s="30" t="s">
        <v>3</v>
      </c>
      <c r="B2" s="103" t="s">
        <v>302</v>
      </c>
      <c r="C2" s="103"/>
      <c r="D2" s="103"/>
      <c r="E2" s="103"/>
      <c r="F2" s="103"/>
      <c r="G2" s="103"/>
      <c r="H2" s="103"/>
      <c r="I2" s="103"/>
      <c r="J2" s="103"/>
      <c r="K2" s="31" t="s">
        <v>4</v>
      </c>
      <c r="L2" s="103" t="s">
        <v>5</v>
      </c>
      <c r="M2" s="103"/>
    </row>
    <row r="3" spans="1:13" ht="17.149999999999999" customHeight="1" x14ac:dyDescent="0.35">
      <c r="A3" s="30" t="s">
        <v>6</v>
      </c>
      <c r="B3" s="103" t="s">
        <v>303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x14ac:dyDescent="0.35">
      <c r="A4" s="30" t="s">
        <v>7</v>
      </c>
      <c r="B4" s="80" t="s">
        <v>304</v>
      </c>
      <c r="C4" s="81"/>
      <c r="D4" s="81"/>
      <c r="E4" s="81"/>
      <c r="F4" s="81"/>
      <c r="G4" s="81"/>
      <c r="H4" s="81"/>
      <c r="I4" s="81"/>
      <c r="J4" s="82"/>
      <c r="K4" s="31" t="s">
        <v>8</v>
      </c>
      <c r="L4" s="79"/>
      <c r="M4" s="79"/>
    </row>
    <row r="5" spans="1:13" ht="17" customHeight="1" x14ac:dyDescent="0.35">
      <c r="A5" s="30" t="s">
        <v>9</v>
      </c>
      <c r="B5" s="80" t="s">
        <v>305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2"/>
    </row>
    <row r="6" spans="1:13" ht="15.65" customHeight="1" x14ac:dyDescent="0.35">
      <c r="A6" s="90" t="s">
        <v>10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ht="61.15" customHeight="1" x14ac:dyDescent="0.35">
      <c r="A7" s="11" t="s">
        <v>11</v>
      </c>
      <c r="B7" s="11" t="s">
        <v>12</v>
      </c>
      <c r="C7" s="58" t="s">
        <v>116</v>
      </c>
      <c r="D7" s="92" t="s">
        <v>13</v>
      </c>
      <c r="E7" s="93"/>
      <c r="F7" s="94"/>
      <c r="G7" s="68"/>
      <c r="H7" s="91" t="s">
        <v>14</v>
      </c>
      <c r="I7" s="91"/>
      <c r="J7" s="91"/>
      <c r="K7" s="91"/>
      <c r="L7" s="91"/>
      <c r="M7" s="11" t="s">
        <v>295</v>
      </c>
    </row>
    <row r="8" spans="1:13" s="56" customFormat="1" ht="51" customHeight="1" x14ac:dyDescent="0.35">
      <c r="A8" s="121">
        <v>4</v>
      </c>
      <c r="B8" s="121">
        <v>2</v>
      </c>
      <c r="C8" s="118" t="s">
        <v>117</v>
      </c>
      <c r="D8" s="132" t="s">
        <v>219</v>
      </c>
      <c r="E8" s="133"/>
      <c r="F8" s="134"/>
      <c r="G8" s="69" t="s">
        <v>199</v>
      </c>
      <c r="H8" s="46" t="s">
        <v>200</v>
      </c>
      <c r="I8" s="46" t="s">
        <v>201</v>
      </c>
      <c r="J8" s="46" t="s">
        <v>202</v>
      </c>
      <c r="K8" s="22" t="s">
        <v>203</v>
      </c>
      <c r="L8" s="22" t="s">
        <v>204</v>
      </c>
      <c r="M8" s="60"/>
    </row>
    <row r="9" spans="1:13" ht="87" customHeight="1" x14ac:dyDescent="0.35">
      <c r="A9" s="122"/>
      <c r="B9" s="122"/>
      <c r="C9" s="119"/>
      <c r="D9" s="109" t="s">
        <v>220</v>
      </c>
      <c r="E9" s="110"/>
      <c r="F9" s="111"/>
      <c r="G9" s="108">
        <v>8</v>
      </c>
      <c r="H9" s="32" t="s">
        <v>286</v>
      </c>
      <c r="I9" s="32" t="s">
        <v>282</v>
      </c>
      <c r="J9" s="32" t="s">
        <v>283</v>
      </c>
      <c r="K9" s="32" t="s">
        <v>284</v>
      </c>
      <c r="L9" s="32" t="s">
        <v>285</v>
      </c>
      <c r="M9" s="61"/>
    </row>
    <row r="10" spans="1:13" ht="24.75" customHeight="1" x14ac:dyDescent="0.35">
      <c r="A10" s="122"/>
      <c r="B10" s="122"/>
      <c r="C10" s="119"/>
      <c r="D10" s="112"/>
      <c r="E10" s="113"/>
      <c r="F10" s="114"/>
      <c r="G10" s="101"/>
      <c r="H10" s="75"/>
      <c r="I10" s="75"/>
      <c r="J10" s="75"/>
      <c r="K10" s="75"/>
      <c r="L10" s="75"/>
      <c r="M10" s="47">
        <f>SUM(H10:L10)*G9</f>
        <v>0</v>
      </c>
    </row>
    <row r="11" spans="1:13" ht="84" customHeight="1" x14ac:dyDescent="0.35">
      <c r="A11" s="122"/>
      <c r="B11" s="122"/>
      <c r="C11" s="119"/>
      <c r="D11" s="109" t="s">
        <v>218</v>
      </c>
      <c r="E11" s="110"/>
      <c r="F11" s="111"/>
      <c r="G11" s="108">
        <v>4</v>
      </c>
      <c r="H11" s="32" t="s">
        <v>221</v>
      </c>
      <c r="I11" s="32" t="s">
        <v>222</v>
      </c>
      <c r="J11" s="32" t="s">
        <v>223</v>
      </c>
      <c r="K11" s="32" t="s">
        <v>224</v>
      </c>
      <c r="L11" s="32" t="s">
        <v>225</v>
      </c>
      <c r="M11" s="61"/>
    </row>
    <row r="12" spans="1:13" ht="26.25" customHeight="1" x14ac:dyDescent="0.35">
      <c r="A12" s="122"/>
      <c r="B12" s="122"/>
      <c r="C12" s="119"/>
      <c r="D12" s="112"/>
      <c r="E12" s="113"/>
      <c r="F12" s="114"/>
      <c r="G12" s="101"/>
      <c r="H12" s="75"/>
      <c r="I12" s="75"/>
      <c r="J12" s="75"/>
      <c r="K12" s="75"/>
      <c r="L12" s="75"/>
      <c r="M12" s="47">
        <f>SUM(H12:L12)*G11</f>
        <v>0</v>
      </c>
    </row>
    <row r="13" spans="1:13" ht="86.25" customHeight="1" x14ac:dyDescent="0.35">
      <c r="A13" s="122"/>
      <c r="B13" s="122"/>
      <c r="C13" s="119"/>
      <c r="D13" s="109" t="s">
        <v>217</v>
      </c>
      <c r="E13" s="110"/>
      <c r="F13" s="111"/>
      <c r="G13" s="108">
        <v>4</v>
      </c>
      <c r="H13" s="32" t="s">
        <v>226</v>
      </c>
      <c r="I13" s="32" t="s">
        <v>227</v>
      </c>
      <c r="J13" s="32" t="s">
        <v>228</v>
      </c>
      <c r="K13" s="32" t="s">
        <v>229</v>
      </c>
      <c r="L13" s="32" t="s">
        <v>230</v>
      </c>
      <c r="M13" s="61"/>
    </row>
    <row r="14" spans="1:13" ht="27.75" customHeight="1" x14ac:dyDescent="0.35">
      <c r="A14" s="123"/>
      <c r="B14" s="123"/>
      <c r="C14" s="120"/>
      <c r="D14" s="112"/>
      <c r="E14" s="113"/>
      <c r="F14" s="114"/>
      <c r="G14" s="101"/>
      <c r="H14" s="75"/>
      <c r="I14" s="75"/>
      <c r="J14" s="75"/>
      <c r="K14" s="75"/>
      <c r="L14" s="75"/>
      <c r="M14" s="47">
        <f>SUM(H14:L14)*G13</f>
        <v>0</v>
      </c>
    </row>
    <row r="15" spans="1:13" ht="31.5" customHeight="1" x14ac:dyDescent="0.35">
      <c r="A15" s="95">
        <v>10</v>
      </c>
      <c r="B15" s="95">
        <v>5</v>
      </c>
      <c r="C15" s="118" t="s">
        <v>117</v>
      </c>
      <c r="D15" s="131" t="s">
        <v>271</v>
      </c>
      <c r="E15" s="131"/>
      <c r="F15" s="131"/>
      <c r="G15" s="45" t="s">
        <v>199</v>
      </c>
      <c r="H15" s="46" t="s">
        <v>200</v>
      </c>
      <c r="I15" s="46" t="s">
        <v>201</v>
      </c>
      <c r="J15" s="46" t="s">
        <v>202</v>
      </c>
      <c r="K15" s="22" t="s">
        <v>203</v>
      </c>
      <c r="L15" s="22" t="s">
        <v>204</v>
      </c>
      <c r="M15" s="60"/>
    </row>
    <row r="16" spans="1:13" ht="91.5" customHeight="1" x14ac:dyDescent="0.35">
      <c r="A16" s="96"/>
      <c r="B16" s="96"/>
      <c r="C16" s="119"/>
      <c r="D16" s="125" t="s">
        <v>231</v>
      </c>
      <c r="E16" s="126"/>
      <c r="F16" s="127"/>
      <c r="G16" s="108">
        <v>2</v>
      </c>
      <c r="H16" s="67" t="s">
        <v>278</v>
      </c>
      <c r="I16" s="70" t="s">
        <v>233</v>
      </c>
      <c r="J16" s="67" t="s">
        <v>234</v>
      </c>
      <c r="K16" s="71" t="s">
        <v>233</v>
      </c>
      <c r="L16" s="67" t="s">
        <v>232</v>
      </c>
      <c r="M16" s="61"/>
    </row>
    <row r="17" spans="1:13" ht="27" customHeight="1" x14ac:dyDescent="0.35">
      <c r="A17" s="96"/>
      <c r="B17" s="96"/>
      <c r="C17" s="119"/>
      <c r="D17" s="128"/>
      <c r="E17" s="129"/>
      <c r="F17" s="130"/>
      <c r="G17" s="101"/>
      <c r="H17" s="75"/>
      <c r="I17" s="75"/>
      <c r="J17" s="75"/>
      <c r="K17" s="75"/>
      <c r="L17" s="75"/>
      <c r="M17" s="47">
        <f>SUM(H17:L17)*G16</f>
        <v>0</v>
      </c>
    </row>
    <row r="18" spans="1:13" ht="223.5" customHeight="1" x14ac:dyDescent="0.35">
      <c r="A18" s="96"/>
      <c r="B18" s="96"/>
      <c r="C18" s="119"/>
      <c r="D18" s="125" t="s">
        <v>235</v>
      </c>
      <c r="E18" s="126"/>
      <c r="F18" s="127"/>
      <c r="G18" s="108">
        <v>2</v>
      </c>
      <c r="H18" s="73" t="s">
        <v>274</v>
      </c>
      <c r="I18" s="74" t="s">
        <v>275</v>
      </c>
      <c r="J18" s="73" t="s">
        <v>276</v>
      </c>
      <c r="K18" s="32" t="s">
        <v>277</v>
      </c>
      <c r="L18" s="32" t="s">
        <v>279</v>
      </c>
      <c r="M18" s="61"/>
    </row>
    <row r="19" spans="1:13" ht="30" customHeight="1" x14ac:dyDescent="0.35">
      <c r="A19" s="97"/>
      <c r="B19" s="97"/>
      <c r="C19" s="120"/>
      <c r="D19" s="128"/>
      <c r="E19" s="129"/>
      <c r="F19" s="130"/>
      <c r="G19" s="101"/>
      <c r="H19" s="76"/>
      <c r="I19" s="77"/>
      <c r="J19" s="76"/>
      <c r="K19" s="75"/>
      <c r="L19" s="75"/>
      <c r="M19" s="47">
        <f>SUM(H19:L19)*G18</f>
        <v>0</v>
      </c>
    </row>
    <row r="20" spans="1:13" ht="33" customHeight="1" x14ac:dyDescent="0.35">
      <c r="A20" s="95">
        <v>10</v>
      </c>
      <c r="B20" s="95">
        <v>5</v>
      </c>
      <c r="C20" s="121" t="s">
        <v>272</v>
      </c>
      <c r="D20" s="99" t="s">
        <v>236</v>
      </c>
      <c r="E20" s="99"/>
      <c r="F20" s="99"/>
      <c r="G20" s="45" t="s">
        <v>199</v>
      </c>
      <c r="H20" s="46" t="s">
        <v>200</v>
      </c>
      <c r="I20" s="46" t="s">
        <v>201</v>
      </c>
      <c r="J20" s="46" t="s">
        <v>202</v>
      </c>
      <c r="K20" s="22" t="s">
        <v>203</v>
      </c>
      <c r="L20" s="22" t="s">
        <v>204</v>
      </c>
      <c r="M20" s="60"/>
    </row>
    <row r="21" spans="1:13" ht="68.25" customHeight="1" x14ac:dyDescent="0.35">
      <c r="A21" s="96"/>
      <c r="B21" s="96"/>
      <c r="C21" s="122"/>
      <c r="D21" s="109" t="s">
        <v>237</v>
      </c>
      <c r="E21" s="110"/>
      <c r="F21" s="111"/>
      <c r="G21" s="108">
        <v>2</v>
      </c>
      <c r="H21" s="32" t="s">
        <v>238</v>
      </c>
      <c r="I21" s="32" t="s">
        <v>239</v>
      </c>
      <c r="J21" s="32" t="s">
        <v>240</v>
      </c>
      <c r="K21" s="32" t="s">
        <v>241</v>
      </c>
      <c r="L21" s="32" t="s">
        <v>242</v>
      </c>
      <c r="M21" s="61"/>
    </row>
    <row r="22" spans="1:13" ht="30" customHeight="1" x14ac:dyDescent="0.35">
      <c r="A22" s="96"/>
      <c r="B22" s="96"/>
      <c r="C22" s="122"/>
      <c r="D22" s="112"/>
      <c r="E22" s="113"/>
      <c r="F22" s="114"/>
      <c r="G22" s="101"/>
      <c r="H22" s="75"/>
      <c r="I22" s="75"/>
      <c r="J22" s="75"/>
      <c r="K22" s="75"/>
      <c r="L22" s="75"/>
      <c r="M22" s="47">
        <f>SUM(H22:L22)*G21</f>
        <v>0</v>
      </c>
    </row>
    <row r="23" spans="1:13" ht="82.5" customHeight="1" x14ac:dyDescent="0.35">
      <c r="A23" s="96"/>
      <c r="B23" s="96"/>
      <c r="C23" s="122"/>
      <c r="D23" s="109" t="s">
        <v>243</v>
      </c>
      <c r="E23" s="110"/>
      <c r="F23" s="111"/>
      <c r="G23" s="108">
        <v>2</v>
      </c>
      <c r="H23" s="32" t="s">
        <v>244</v>
      </c>
      <c r="I23" s="32" t="s">
        <v>245</v>
      </c>
      <c r="J23" s="32" t="s">
        <v>246</v>
      </c>
      <c r="K23" s="32" t="s">
        <v>247</v>
      </c>
      <c r="L23" s="32" t="s">
        <v>248</v>
      </c>
      <c r="M23" s="61"/>
    </row>
    <row r="24" spans="1:13" ht="30" customHeight="1" x14ac:dyDescent="0.35">
      <c r="A24" s="96"/>
      <c r="B24" s="96"/>
      <c r="C24" s="122"/>
      <c r="D24" s="112"/>
      <c r="E24" s="113"/>
      <c r="F24" s="114"/>
      <c r="G24" s="101"/>
      <c r="H24" s="75"/>
      <c r="I24" s="75"/>
      <c r="J24" s="78"/>
      <c r="K24" s="75"/>
      <c r="L24" s="75"/>
      <c r="M24" s="47">
        <f>SUM(H24:L24)*G23</f>
        <v>0</v>
      </c>
    </row>
    <row r="25" spans="1:13" ht="86.25" customHeight="1" x14ac:dyDescent="0.35">
      <c r="A25" s="96"/>
      <c r="B25" s="96"/>
      <c r="C25" s="122"/>
      <c r="D25" s="109" t="s">
        <v>273</v>
      </c>
      <c r="E25" s="110"/>
      <c r="F25" s="111"/>
      <c r="G25" s="108">
        <v>2</v>
      </c>
      <c r="H25" s="32" t="s">
        <v>249</v>
      </c>
      <c r="I25" s="32" t="s">
        <v>250</v>
      </c>
      <c r="J25" s="32" t="s">
        <v>251</v>
      </c>
      <c r="K25" s="32" t="s">
        <v>252</v>
      </c>
      <c r="L25" s="32" t="s">
        <v>253</v>
      </c>
      <c r="M25" s="61"/>
    </row>
    <row r="26" spans="1:13" ht="30" customHeight="1" x14ac:dyDescent="0.35">
      <c r="A26" s="97"/>
      <c r="B26" s="97"/>
      <c r="C26" s="123"/>
      <c r="D26" s="112"/>
      <c r="E26" s="113"/>
      <c r="F26" s="114"/>
      <c r="G26" s="101"/>
      <c r="H26" s="75"/>
      <c r="I26" s="75"/>
      <c r="J26" s="75"/>
      <c r="K26" s="75"/>
      <c r="L26" s="75"/>
      <c r="M26" s="47">
        <f>SUM(H26:L26)*G25</f>
        <v>0</v>
      </c>
    </row>
    <row r="27" spans="1:13" ht="33.75" customHeight="1" x14ac:dyDescent="0.35">
      <c r="A27" s="95">
        <v>11</v>
      </c>
      <c r="B27" s="95">
        <v>6</v>
      </c>
      <c r="C27" s="118" t="s">
        <v>117</v>
      </c>
      <c r="D27" s="98" t="s">
        <v>254</v>
      </c>
      <c r="E27" s="98"/>
      <c r="F27" s="98"/>
      <c r="G27" s="45" t="s">
        <v>199</v>
      </c>
      <c r="H27" s="46" t="s">
        <v>200</v>
      </c>
      <c r="I27" s="46" t="s">
        <v>201</v>
      </c>
      <c r="J27" s="46" t="s">
        <v>202</v>
      </c>
      <c r="K27" s="22" t="s">
        <v>203</v>
      </c>
      <c r="L27" s="22" t="s">
        <v>204</v>
      </c>
      <c r="M27" s="60"/>
    </row>
    <row r="28" spans="1:13" ht="90.75" customHeight="1" x14ac:dyDescent="0.35">
      <c r="A28" s="96"/>
      <c r="B28" s="96"/>
      <c r="C28" s="119"/>
      <c r="D28" s="109" t="s">
        <v>294</v>
      </c>
      <c r="E28" s="110"/>
      <c r="F28" s="111"/>
      <c r="G28" s="108">
        <v>4</v>
      </c>
      <c r="H28" s="32" t="s">
        <v>255</v>
      </c>
      <c r="I28" s="32" t="s">
        <v>256</v>
      </c>
      <c r="J28" s="32" t="s">
        <v>257</v>
      </c>
      <c r="K28" s="32" t="s">
        <v>258</v>
      </c>
      <c r="L28" s="32" t="s">
        <v>259</v>
      </c>
      <c r="M28" s="61"/>
    </row>
    <row r="29" spans="1:13" ht="30" customHeight="1" x14ac:dyDescent="0.35">
      <c r="A29" s="96"/>
      <c r="B29" s="96"/>
      <c r="C29" s="119"/>
      <c r="D29" s="112"/>
      <c r="E29" s="113"/>
      <c r="F29" s="114"/>
      <c r="G29" s="101"/>
      <c r="H29" s="75"/>
      <c r="I29" s="75"/>
      <c r="J29" s="75"/>
      <c r="K29" s="75"/>
      <c r="L29" s="75"/>
      <c r="M29" s="47">
        <f>SUM(H29:L29)*G28</f>
        <v>0</v>
      </c>
    </row>
    <row r="30" spans="1:13" ht="96" customHeight="1" x14ac:dyDescent="0.35">
      <c r="A30" s="96"/>
      <c r="B30" s="96"/>
      <c r="C30" s="119"/>
      <c r="D30" s="109" t="s">
        <v>260</v>
      </c>
      <c r="E30" s="110"/>
      <c r="F30" s="111"/>
      <c r="G30" s="124">
        <v>3</v>
      </c>
      <c r="H30" s="32" t="s">
        <v>261</v>
      </c>
      <c r="I30" s="32" t="s">
        <v>262</v>
      </c>
      <c r="J30" s="32" t="s">
        <v>263</v>
      </c>
      <c r="K30" s="32" t="s">
        <v>264</v>
      </c>
      <c r="L30" s="32" t="s">
        <v>265</v>
      </c>
      <c r="M30" s="61"/>
    </row>
    <row r="31" spans="1:13" ht="30" customHeight="1" x14ac:dyDescent="0.35">
      <c r="A31" s="96"/>
      <c r="B31" s="96"/>
      <c r="C31" s="119"/>
      <c r="D31" s="112"/>
      <c r="E31" s="113"/>
      <c r="F31" s="114"/>
      <c r="G31" s="124"/>
      <c r="H31" s="75"/>
      <c r="I31" s="75"/>
      <c r="J31" s="75"/>
      <c r="K31" s="75"/>
      <c r="L31" s="75"/>
      <c r="M31" s="47">
        <f>SUM(H31:L31)*G30</f>
        <v>0</v>
      </c>
    </row>
    <row r="32" spans="1:13" ht="84" customHeight="1" x14ac:dyDescent="0.35">
      <c r="A32" s="96"/>
      <c r="B32" s="96"/>
      <c r="C32" s="119"/>
      <c r="D32" s="109" t="s">
        <v>293</v>
      </c>
      <c r="E32" s="110"/>
      <c r="F32" s="111"/>
      <c r="G32" s="100">
        <v>3</v>
      </c>
      <c r="H32" s="32" t="s">
        <v>266</v>
      </c>
      <c r="I32" s="32" t="s">
        <v>267</v>
      </c>
      <c r="J32" s="32" t="s">
        <v>268</v>
      </c>
      <c r="K32" s="32" t="s">
        <v>269</v>
      </c>
      <c r="L32" s="32" t="s">
        <v>270</v>
      </c>
      <c r="M32" s="61"/>
    </row>
    <row r="33" spans="1:13" ht="30" customHeight="1" x14ac:dyDescent="0.35">
      <c r="A33" s="97"/>
      <c r="B33" s="97"/>
      <c r="C33" s="120"/>
      <c r="D33" s="112"/>
      <c r="E33" s="113"/>
      <c r="F33" s="114"/>
      <c r="G33" s="101"/>
      <c r="H33" s="75"/>
      <c r="I33" s="75"/>
      <c r="J33" s="75"/>
      <c r="K33" s="75"/>
      <c r="L33" s="75"/>
      <c r="M33" s="47">
        <f>SUM(H33:L33)*G32</f>
        <v>0</v>
      </c>
    </row>
    <row r="34" spans="1:13" ht="34.5" customHeight="1" x14ac:dyDescent="0.35">
      <c r="A34" s="95">
        <v>11</v>
      </c>
      <c r="B34" s="95">
        <v>6</v>
      </c>
      <c r="C34" s="115" t="s">
        <v>128</v>
      </c>
      <c r="D34" s="105" t="s">
        <v>198</v>
      </c>
      <c r="E34" s="106"/>
      <c r="F34" s="107"/>
      <c r="G34" s="45" t="s">
        <v>199</v>
      </c>
      <c r="H34" s="46" t="s">
        <v>200</v>
      </c>
      <c r="I34" s="46" t="s">
        <v>201</v>
      </c>
      <c r="J34" s="46" t="s">
        <v>202</v>
      </c>
      <c r="K34" s="22" t="s">
        <v>203</v>
      </c>
      <c r="L34" s="22" t="s">
        <v>204</v>
      </c>
      <c r="M34" s="60"/>
    </row>
    <row r="35" spans="1:13" ht="87.75" customHeight="1" x14ac:dyDescent="0.35">
      <c r="A35" s="96"/>
      <c r="B35" s="96"/>
      <c r="C35" s="116"/>
      <c r="D35" s="109" t="s">
        <v>205</v>
      </c>
      <c r="E35" s="110"/>
      <c r="F35" s="111"/>
      <c r="G35" s="108">
        <v>2</v>
      </c>
      <c r="H35" s="32" t="s">
        <v>206</v>
      </c>
      <c r="I35" s="32" t="s">
        <v>207</v>
      </c>
      <c r="J35" s="32" t="s">
        <v>208</v>
      </c>
      <c r="K35" s="32" t="s">
        <v>209</v>
      </c>
      <c r="L35" s="32" t="s">
        <v>210</v>
      </c>
      <c r="M35" s="61"/>
    </row>
    <row r="36" spans="1:13" ht="30" customHeight="1" x14ac:dyDescent="0.35">
      <c r="A36" s="96"/>
      <c r="B36" s="96"/>
      <c r="C36" s="116"/>
      <c r="D36" s="112"/>
      <c r="E36" s="113"/>
      <c r="F36" s="114"/>
      <c r="G36" s="101"/>
      <c r="H36" s="75"/>
      <c r="I36" s="75"/>
      <c r="J36" s="75"/>
      <c r="K36" s="75"/>
      <c r="L36" s="75"/>
      <c r="M36" s="47">
        <f>SUM(H36:L36)*G35</f>
        <v>0</v>
      </c>
    </row>
    <row r="37" spans="1:13" ht="93.75" customHeight="1" x14ac:dyDescent="0.35">
      <c r="A37" s="96"/>
      <c r="B37" s="96"/>
      <c r="C37" s="116"/>
      <c r="D37" s="109" t="s">
        <v>211</v>
      </c>
      <c r="E37" s="110"/>
      <c r="F37" s="111"/>
      <c r="G37" s="108">
        <v>2</v>
      </c>
      <c r="H37" s="32" t="s">
        <v>212</v>
      </c>
      <c r="I37" s="32" t="s">
        <v>213</v>
      </c>
      <c r="J37" s="32" t="s">
        <v>214</v>
      </c>
      <c r="K37" s="32" t="s">
        <v>215</v>
      </c>
      <c r="L37" s="32" t="s">
        <v>216</v>
      </c>
      <c r="M37" s="72"/>
    </row>
    <row r="38" spans="1:13" ht="30" customHeight="1" x14ac:dyDescent="0.35">
      <c r="A38" s="97"/>
      <c r="B38" s="97"/>
      <c r="C38" s="117"/>
      <c r="D38" s="112"/>
      <c r="E38" s="113"/>
      <c r="F38" s="114"/>
      <c r="G38" s="101"/>
      <c r="H38" s="75"/>
      <c r="I38" s="75"/>
      <c r="J38" s="75"/>
      <c r="K38" s="75"/>
      <c r="L38" s="75"/>
      <c r="M38" s="47">
        <f>SUM(H38:L38)*G37</f>
        <v>0</v>
      </c>
    </row>
    <row r="39" spans="1:13" ht="18.75" customHeight="1" x14ac:dyDescent="0.35">
      <c r="I39" s="87" t="s">
        <v>118</v>
      </c>
      <c r="J39" s="88"/>
      <c r="K39" s="88"/>
      <c r="L39" s="89"/>
      <c r="M39" s="37">
        <f>SUM(M10,M12,M14,M17,M19,M22,M24,M26,M29,M31,M33,M36,M38)/200*20</f>
        <v>0</v>
      </c>
    </row>
    <row r="40" spans="1:13" s="56" customFormat="1" ht="20.25" customHeight="1" x14ac:dyDescent="0.35">
      <c r="A40" s="11" t="s">
        <v>25</v>
      </c>
      <c r="B40" s="86" t="s">
        <v>121</v>
      </c>
      <c r="C40" s="86"/>
      <c r="D40" s="86"/>
      <c r="E40" s="86"/>
      <c r="F40" s="86"/>
      <c r="G40" s="86"/>
      <c r="H40" s="86"/>
      <c r="I40" s="86"/>
      <c r="J40" s="51">
        <f>SUM(M10,M12,M14)</f>
        <v>0</v>
      </c>
      <c r="K40" s="55"/>
      <c r="L40" s="55"/>
      <c r="M40" s="59"/>
    </row>
    <row r="41" spans="1:13" s="56" customFormat="1" ht="37.5" customHeight="1" x14ac:dyDescent="0.35">
      <c r="A41" s="11" t="s">
        <v>26</v>
      </c>
      <c r="B41" s="86" t="s">
        <v>296</v>
      </c>
      <c r="C41" s="86"/>
      <c r="D41" s="86"/>
      <c r="E41" s="86"/>
      <c r="F41" s="86"/>
      <c r="G41" s="86"/>
      <c r="H41" s="86"/>
      <c r="I41" s="86"/>
      <c r="J41" s="51">
        <f>SUM(M17,M19,M22,M24,M26)</f>
        <v>0</v>
      </c>
    </row>
    <row r="42" spans="1:13" ht="36" customHeight="1" x14ac:dyDescent="0.35">
      <c r="A42" s="11" t="s">
        <v>27</v>
      </c>
      <c r="B42" s="86" t="s">
        <v>297</v>
      </c>
      <c r="C42" s="86"/>
      <c r="D42" s="86"/>
      <c r="E42" s="86"/>
      <c r="F42" s="86"/>
      <c r="G42" s="86"/>
      <c r="H42" s="86"/>
      <c r="I42" s="86"/>
      <c r="J42" s="52">
        <f>SUM(M29,M31,M33,M36,M38)</f>
        <v>0</v>
      </c>
    </row>
    <row r="44" spans="1:13" ht="18" customHeight="1" x14ac:dyDescent="0.35">
      <c r="A44" s="4" t="s">
        <v>28</v>
      </c>
    </row>
    <row r="45" spans="1:13" ht="24" customHeight="1" x14ac:dyDescent="0.35">
      <c r="A45" s="14" t="s">
        <v>29</v>
      </c>
      <c r="B45" s="104" t="str">
        <f>B4</f>
        <v>INSERT SUPERVISOR NAME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</row>
    <row r="46" spans="1:13" ht="40" customHeight="1" x14ac:dyDescent="0.35">
      <c r="A46" s="14" t="s">
        <v>30</v>
      </c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5"/>
    </row>
    <row r="47" spans="1:13" ht="40" customHeight="1" x14ac:dyDescent="0.35">
      <c r="A47" s="14" t="s">
        <v>31</v>
      </c>
      <c r="B47" s="83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5"/>
    </row>
    <row r="48" spans="1:13" ht="19.5" customHeight="1" x14ac:dyDescent="0.35">
      <c r="A48" s="14" t="s">
        <v>32</v>
      </c>
      <c r="B48" s="83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5"/>
    </row>
  </sheetData>
  <mergeCells count="65">
    <mergeCell ref="G13:G14"/>
    <mergeCell ref="D13:F14"/>
    <mergeCell ref="C8:C14"/>
    <mergeCell ref="B8:B14"/>
    <mergeCell ref="A8:A14"/>
    <mergeCell ref="G9:G10"/>
    <mergeCell ref="D9:F10"/>
    <mergeCell ref="G11:G12"/>
    <mergeCell ref="D11:F12"/>
    <mergeCell ref="D8:F8"/>
    <mergeCell ref="A15:A19"/>
    <mergeCell ref="D18:F19"/>
    <mergeCell ref="G16:G17"/>
    <mergeCell ref="D16:F17"/>
    <mergeCell ref="D15:F15"/>
    <mergeCell ref="G21:G22"/>
    <mergeCell ref="D21:F22"/>
    <mergeCell ref="G18:G19"/>
    <mergeCell ref="C15:C19"/>
    <mergeCell ref="B15:B19"/>
    <mergeCell ref="G30:G31"/>
    <mergeCell ref="G28:G29"/>
    <mergeCell ref="D28:F29"/>
    <mergeCell ref="G25:G26"/>
    <mergeCell ref="G23:G24"/>
    <mergeCell ref="D23:F24"/>
    <mergeCell ref="D32:F33"/>
    <mergeCell ref="C27:C33"/>
    <mergeCell ref="C20:C26"/>
    <mergeCell ref="B20:B26"/>
    <mergeCell ref="D25:F26"/>
    <mergeCell ref="D30:F31"/>
    <mergeCell ref="B27:B33"/>
    <mergeCell ref="B48:M48"/>
    <mergeCell ref="B46:M46"/>
    <mergeCell ref="B45:M45"/>
    <mergeCell ref="B41:I41"/>
    <mergeCell ref="D34:F34"/>
    <mergeCell ref="G35:G36"/>
    <mergeCell ref="G37:G38"/>
    <mergeCell ref="D35:F36"/>
    <mergeCell ref="C34:C38"/>
    <mergeCell ref="B34:B38"/>
    <mergeCell ref="D37:F38"/>
    <mergeCell ref="L1:M1"/>
    <mergeCell ref="B1:J1"/>
    <mergeCell ref="L2:M2"/>
    <mergeCell ref="B2:J2"/>
    <mergeCell ref="B3:M3"/>
    <mergeCell ref="L4:M4"/>
    <mergeCell ref="B4:J4"/>
    <mergeCell ref="B5:M5"/>
    <mergeCell ref="B47:M47"/>
    <mergeCell ref="B42:I42"/>
    <mergeCell ref="I39:L39"/>
    <mergeCell ref="A6:M6"/>
    <mergeCell ref="H7:L7"/>
    <mergeCell ref="B40:I40"/>
    <mergeCell ref="D7:F7"/>
    <mergeCell ref="A20:A26"/>
    <mergeCell ref="A27:A33"/>
    <mergeCell ref="D27:F27"/>
    <mergeCell ref="D20:F20"/>
    <mergeCell ref="A34:A38"/>
    <mergeCell ref="G32:G33"/>
  </mergeCells>
  <pageMargins left="0.7" right="0.7" top="0.75" bottom="0.75" header="0.3" footer="0.3"/>
  <pageSetup paperSize="9" scale="32" fitToWidth="0" fitToHeight="0" orientation="portrait" r:id="rId1"/>
  <headerFooter>
    <oddHeader>&amp;L&amp;"-,Bold"CPB 49906_FYP 2   
&amp;C&amp;"-,Bold"PROJECT PROGRESS ASSESSMENT_FORM 1</oddHeader>
    <oddFooter>&amp;L&amp;"System Font,Regular"&amp;10CPB49906/Form1/Project_Progress_Assessment/FYP2/UniKL-MICET/March 2025_Ver 002(2)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7B2AA-71AC-4512-AF0E-9493CDBE32A1}">
  <dimension ref="A1:H33"/>
  <sheetViews>
    <sheetView tabSelected="1" view="pageBreakPreview" topLeftCell="A14" zoomScaleNormal="100" zoomScaleSheetLayoutView="100" workbookViewId="0">
      <selection activeCell="G16" sqref="G16:G18"/>
    </sheetView>
  </sheetViews>
  <sheetFormatPr defaultColWidth="11" defaultRowHeight="15.5" x14ac:dyDescent="0.35"/>
  <cols>
    <col min="1" max="2" width="11" style="66"/>
    <col min="3" max="3" width="8.33203125" style="66" customWidth="1"/>
    <col min="4" max="4" width="17.58203125" style="66" customWidth="1"/>
    <col min="5" max="5" width="19.08203125" style="66" customWidth="1"/>
    <col min="6" max="6" width="17.83203125" style="66" customWidth="1"/>
    <col min="7" max="7" width="19.58203125" style="66" customWidth="1"/>
    <col min="8" max="8" width="20.33203125" style="66" customWidth="1"/>
  </cols>
  <sheetData>
    <row r="1" spans="1:8" ht="18.75" customHeight="1" x14ac:dyDescent="0.35">
      <c r="A1" s="141" t="s">
        <v>152</v>
      </c>
      <c r="B1" s="141"/>
      <c r="C1" s="141"/>
      <c r="D1" s="141"/>
      <c r="E1" s="141"/>
      <c r="F1" s="141"/>
      <c r="G1" s="141"/>
      <c r="H1" s="141"/>
    </row>
    <row r="2" spans="1:8" ht="15.65" customHeight="1" x14ac:dyDescent="0.35">
      <c r="A2" s="150" t="s">
        <v>13</v>
      </c>
      <c r="B2" s="151"/>
      <c r="C2" s="152"/>
      <c r="D2" s="142" t="s">
        <v>14</v>
      </c>
      <c r="E2" s="142"/>
      <c r="F2" s="142"/>
      <c r="G2" s="142"/>
      <c r="H2" s="142"/>
    </row>
    <row r="3" spans="1:8" x14ac:dyDescent="0.35">
      <c r="A3" s="153" t="s">
        <v>42</v>
      </c>
      <c r="B3" s="154"/>
      <c r="C3" s="155"/>
      <c r="D3" s="15" t="s">
        <v>45</v>
      </c>
      <c r="E3" s="15" t="s">
        <v>46</v>
      </c>
      <c r="F3" s="15" t="s">
        <v>47</v>
      </c>
      <c r="G3" s="15" t="s">
        <v>48</v>
      </c>
      <c r="H3" s="15" t="s">
        <v>49</v>
      </c>
    </row>
    <row r="4" spans="1:8" ht="103.5" customHeight="1" x14ac:dyDescent="0.35">
      <c r="A4" s="143" t="s">
        <v>190</v>
      </c>
      <c r="B4" s="144"/>
      <c r="C4" s="145"/>
      <c r="D4" s="67" t="s">
        <v>191</v>
      </c>
      <c r="E4" s="64" t="s">
        <v>192</v>
      </c>
      <c r="F4" s="64" t="s">
        <v>193</v>
      </c>
      <c r="G4" s="64" t="s">
        <v>194</v>
      </c>
      <c r="H4" s="64" t="s">
        <v>195</v>
      </c>
    </row>
    <row r="5" spans="1:8" ht="16.5" customHeight="1" x14ac:dyDescent="0.35">
      <c r="A5" s="146" t="s">
        <v>44</v>
      </c>
      <c r="B5" s="146"/>
      <c r="C5" s="146"/>
      <c r="D5" s="62" t="s">
        <v>45</v>
      </c>
      <c r="E5" s="62" t="s">
        <v>46</v>
      </c>
      <c r="F5" s="62" t="s">
        <v>47</v>
      </c>
      <c r="G5" s="62" t="s">
        <v>48</v>
      </c>
      <c r="H5" s="62" t="s">
        <v>49</v>
      </c>
    </row>
    <row r="6" spans="1:8" ht="81.75" customHeight="1" x14ac:dyDescent="0.35">
      <c r="A6" s="147" t="s">
        <v>129</v>
      </c>
      <c r="B6" s="147"/>
      <c r="C6" s="147"/>
      <c r="D6" s="138" t="s">
        <v>130</v>
      </c>
      <c r="E6" s="138" t="s">
        <v>131</v>
      </c>
      <c r="F6" s="138" t="s">
        <v>132</v>
      </c>
      <c r="G6" s="138" t="s">
        <v>133</v>
      </c>
      <c r="H6" s="138" t="s">
        <v>134</v>
      </c>
    </row>
    <row r="7" spans="1:8" ht="18.75" customHeight="1" x14ac:dyDescent="0.35">
      <c r="A7" s="147" t="s">
        <v>135</v>
      </c>
      <c r="B7" s="147"/>
      <c r="C7" s="147"/>
      <c r="D7" s="139"/>
      <c r="E7" s="139"/>
      <c r="F7" s="139"/>
      <c r="G7" s="139"/>
      <c r="H7" s="139"/>
    </row>
    <row r="8" spans="1:8" ht="30" customHeight="1" x14ac:dyDescent="0.35">
      <c r="A8" s="147" t="s">
        <v>136</v>
      </c>
      <c r="B8" s="147"/>
      <c r="C8" s="147"/>
      <c r="D8" s="140"/>
      <c r="E8" s="140"/>
      <c r="F8" s="140"/>
      <c r="G8" s="140"/>
      <c r="H8" s="140"/>
    </row>
    <row r="9" spans="1:8" ht="18.75" customHeight="1" x14ac:dyDescent="0.35">
      <c r="A9" s="146" t="s">
        <v>52</v>
      </c>
      <c r="B9" s="146"/>
      <c r="C9" s="146"/>
      <c r="D9" s="15" t="s">
        <v>45</v>
      </c>
      <c r="E9" s="15" t="s">
        <v>46</v>
      </c>
      <c r="F9" s="15" t="s">
        <v>47</v>
      </c>
      <c r="G9" s="15" t="s">
        <v>48</v>
      </c>
      <c r="H9" s="15" t="s">
        <v>49</v>
      </c>
    </row>
    <row r="10" spans="1:8" ht="53.25" customHeight="1" x14ac:dyDescent="0.35">
      <c r="A10" s="147" t="s">
        <v>137</v>
      </c>
      <c r="B10" s="147"/>
      <c r="C10" s="147"/>
      <c r="D10" s="156" t="s">
        <v>287</v>
      </c>
      <c r="E10" s="156" t="s">
        <v>288</v>
      </c>
      <c r="F10" s="156" t="s">
        <v>289</v>
      </c>
      <c r="G10" s="156" t="s">
        <v>290</v>
      </c>
      <c r="H10" s="156" t="s">
        <v>292</v>
      </c>
    </row>
    <row r="11" spans="1:8" ht="18" customHeight="1" x14ac:dyDescent="0.35">
      <c r="A11" s="147" t="s">
        <v>123</v>
      </c>
      <c r="B11" s="147"/>
      <c r="C11" s="147"/>
      <c r="D11" s="157"/>
      <c r="E11" s="157"/>
      <c r="F11" s="157"/>
      <c r="G11" s="157"/>
      <c r="H11" s="157"/>
    </row>
    <row r="12" spans="1:8" ht="41.25" customHeight="1" x14ac:dyDescent="0.35">
      <c r="A12" s="135" t="s">
        <v>138</v>
      </c>
      <c r="B12" s="136"/>
      <c r="C12" s="137"/>
      <c r="D12" s="157"/>
      <c r="E12" s="157"/>
      <c r="F12" s="157"/>
      <c r="G12" s="157"/>
      <c r="H12" s="157"/>
    </row>
    <row r="13" spans="1:8" ht="19.5" customHeight="1" x14ac:dyDescent="0.35">
      <c r="A13" s="147" t="s">
        <v>139</v>
      </c>
      <c r="B13" s="147"/>
      <c r="C13" s="147"/>
      <c r="D13" s="157"/>
      <c r="E13" s="157"/>
      <c r="F13" s="157"/>
      <c r="G13" s="157"/>
      <c r="H13" s="157"/>
    </row>
    <row r="14" spans="1:8" ht="84.75" customHeight="1" x14ac:dyDescent="0.35">
      <c r="A14" s="135" t="s">
        <v>281</v>
      </c>
      <c r="B14" s="136"/>
      <c r="C14" s="137"/>
      <c r="D14" s="158"/>
      <c r="E14" s="158"/>
      <c r="F14" s="158"/>
      <c r="G14" s="158"/>
      <c r="H14" s="158"/>
    </row>
    <row r="15" spans="1:8" ht="33.75" customHeight="1" x14ac:dyDescent="0.35">
      <c r="A15" s="159" t="s">
        <v>56</v>
      </c>
      <c r="B15" s="159"/>
      <c r="C15" s="159"/>
      <c r="D15" s="15" t="s">
        <v>45</v>
      </c>
      <c r="E15" s="15" t="s">
        <v>46</v>
      </c>
      <c r="F15" s="15" t="s">
        <v>47</v>
      </c>
      <c r="G15" s="15" t="s">
        <v>48</v>
      </c>
      <c r="H15" s="15" t="s">
        <v>49</v>
      </c>
    </row>
    <row r="16" spans="1:8" ht="55.5" customHeight="1" x14ac:dyDescent="0.35">
      <c r="A16" s="147" t="s">
        <v>140</v>
      </c>
      <c r="B16" s="147"/>
      <c r="C16" s="147"/>
      <c r="D16" s="156" t="s">
        <v>307</v>
      </c>
      <c r="E16" s="156" t="s">
        <v>308</v>
      </c>
      <c r="F16" s="156" t="s">
        <v>309</v>
      </c>
      <c r="G16" s="156" t="s">
        <v>310</v>
      </c>
      <c r="H16" s="156" t="s">
        <v>311</v>
      </c>
    </row>
    <row r="17" spans="1:8" ht="51" customHeight="1" x14ac:dyDescent="0.35">
      <c r="A17" s="147" t="s">
        <v>141</v>
      </c>
      <c r="B17" s="147"/>
      <c r="C17" s="147"/>
      <c r="D17" s="157"/>
      <c r="E17" s="157"/>
      <c r="F17" s="157"/>
      <c r="G17" s="157"/>
      <c r="H17" s="157"/>
    </row>
    <row r="18" spans="1:8" ht="52.5" customHeight="1" x14ac:dyDescent="0.35">
      <c r="A18" s="135" t="s">
        <v>59</v>
      </c>
      <c r="B18" s="136"/>
      <c r="C18" s="137"/>
      <c r="D18" s="157"/>
      <c r="E18" s="157"/>
      <c r="F18" s="157"/>
      <c r="G18" s="157"/>
      <c r="H18" s="157"/>
    </row>
    <row r="19" spans="1:8" ht="18.75" customHeight="1" x14ac:dyDescent="0.35">
      <c r="A19" s="153" t="s">
        <v>60</v>
      </c>
      <c r="B19" s="154"/>
      <c r="C19" s="155"/>
      <c r="D19" s="63" t="s">
        <v>15</v>
      </c>
      <c r="E19" s="63" t="s">
        <v>16</v>
      </c>
      <c r="F19" s="63" t="s">
        <v>17</v>
      </c>
      <c r="G19" s="63" t="s">
        <v>18</v>
      </c>
      <c r="H19" s="63" t="s">
        <v>19</v>
      </c>
    </row>
    <row r="20" spans="1:8" ht="52.5" customHeight="1" x14ac:dyDescent="0.35">
      <c r="A20" s="143" t="s">
        <v>197</v>
      </c>
      <c r="B20" s="144"/>
      <c r="C20" s="145"/>
      <c r="D20" s="156" t="s">
        <v>157</v>
      </c>
      <c r="E20" s="156" t="s">
        <v>156</v>
      </c>
      <c r="F20" s="156" t="s">
        <v>155</v>
      </c>
      <c r="G20" s="156" t="s">
        <v>154</v>
      </c>
      <c r="H20" s="148" t="s">
        <v>153</v>
      </c>
    </row>
    <row r="21" spans="1:8" ht="38.25" customHeight="1" x14ac:dyDescent="0.35">
      <c r="A21" s="143" t="s">
        <v>62</v>
      </c>
      <c r="B21" s="144"/>
      <c r="C21" s="145"/>
      <c r="D21" s="158"/>
      <c r="E21" s="158"/>
      <c r="F21" s="158"/>
      <c r="G21" s="158"/>
      <c r="H21" s="149"/>
    </row>
    <row r="22" spans="1:8" x14ac:dyDescent="0.35">
      <c r="A22" s="153" t="s">
        <v>63</v>
      </c>
      <c r="B22" s="154"/>
      <c r="C22" s="155"/>
      <c r="D22" s="63" t="s">
        <v>20</v>
      </c>
      <c r="E22" s="63" t="s">
        <v>21</v>
      </c>
      <c r="F22" s="63" t="s">
        <v>22</v>
      </c>
      <c r="G22" s="63" t="s">
        <v>23</v>
      </c>
      <c r="H22" s="63" t="s">
        <v>24</v>
      </c>
    </row>
    <row r="23" spans="1:8" ht="64.5" customHeight="1" x14ac:dyDescent="0.35">
      <c r="A23" s="143" t="s">
        <v>64</v>
      </c>
      <c r="B23" s="144"/>
      <c r="C23" s="145"/>
      <c r="D23" s="156" t="s">
        <v>162</v>
      </c>
      <c r="E23" s="156" t="s">
        <v>161</v>
      </c>
      <c r="F23" s="156" t="s">
        <v>160</v>
      </c>
      <c r="G23" s="156" t="s">
        <v>159</v>
      </c>
      <c r="H23" s="148" t="s">
        <v>158</v>
      </c>
    </row>
    <row r="24" spans="1:8" ht="69.75" customHeight="1" x14ac:dyDescent="0.35">
      <c r="A24" s="143" t="s">
        <v>65</v>
      </c>
      <c r="B24" s="144"/>
      <c r="C24" s="145"/>
      <c r="D24" s="158"/>
      <c r="E24" s="158"/>
      <c r="F24" s="158"/>
      <c r="G24" s="158"/>
      <c r="H24" s="149"/>
    </row>
    <row r="25" spans="1:8" x14ac:dyDescent="0.35">
      <c r="A25" s="153" t="s">
        <v>66</v>
      </c>
      <c r="B25" s="154"/>
      <c r="C25" s="155"/>
      <c r="D25" s="63" t="s">
        <v>45</v>
      </c>
      <c r="E25" s="63" t="s">
        <v>46</v>
      </c>
      <c r="F25" s="63" t="s">
        <v>47</v>
      </c>
      <c r="G25" s="63" t="s">
        <v>48</v>
      </c>
      <c r="H25" s="63" t="s">
        <v>49</v>
      </c>
    </row>
    <row r="26" spans="1:8" ht="77.5" x14ac:dyDescent="0.35">
      <c r="A26" s="143" t="s">
        <v>67</v>
      </c>
      <c r="B26" s="144"/>
      <c r="C26" s="145"/>
      <c r="D26" s="61" t="s">
        <v>163</v>
      </c>
      <c r="E26" s="61" t="s">
        <v>164</v>
      </c>
      <c r="F26" s="61" t="s">
        <v>165</v>
      </c>
      <c r="G26" s="61" t="s">
        <v>166</v>
      </c>
      <c r="H26" s="64" t="s">
        <v>167</v>
      </c>
    </row>
    <row r="27" spans="1:8" ht="39.75" customHeight="1" x14ac:dyDescent="0.35">
      <c r="A27" s="160" t="s">
        <v>125</v>
      </c>
      <c r="B27" s="160"/>
      <c r="C27" s="160"/>
      <c r="D27" s="15" t="s">
        <v>45</v>
      </c>
      <c r="E27" s="15" t="s">
        <v>46</v>
      </c>
      <c r="F27" s="15" t="s">
        <v>47</v>
      </c>
      <c r="G27" s="15" t="s">
        <v>48</v>
      </c>
      <c r="H27" s="15" t="s">
        <v>49</v>
      </c>
    </row>
    <row r="28" spans="1:8" ht="55.5" customHeight="1" x14ac:dyDescent="0.35">
      <c r="A28" s="147" t="s">
        <v>114</v>
      </c>
      <c r="B28" s="147"/>
      <c r="C28" s="147"/>
      <c r="D28" s="156" t="s">
        <v>142</v>
      </c>
      <c r="E28" s="156" t="s">
        <v>143</v>
      </c>
      <c r="F28" s="156" t="s">
        <v>144</v>
      </c>
      <c r="G28" s="156" t="s">
        <v>145</v>
      </c>
      <c r="H28" s="156" t="s">
        <v>146</v>
      </c>
    </row>
    <row r="29" spans="1:8" ht="51.75" customHeight="1" x14ac:dyDescent="0.35">
      <c r="A29" s="147" t="s">
        <v>115</v>
      </c>
      <c r="B29" s="147"/>
      <c r="C29" s="147"/>
      <c r="D29" s="157"/>
      <c r="E29" s="157"/>
      <c r="F29" s="157"/>
      <c r="G29" s="157"/>
      <c r="H29" s="157"/>
    </row>
    <row r="30" spans="1:8" ht="66.75" customHeight="1" x14ac:dyDescent="0.35">
      <c r="A30" s="147" t="s">
        <v>120</v>
      </c>
      <c r="B30" s="147"/>
      <c r="C30" s="147"/>
      <c r="D30" s="158"/>
      <c r="E30" s="158"/>
      <c r="F30" s="158"/>
      <c r="G30" s="158"/>
      <c r="H30" s="158"/>
    </row>
    <row r="31" spans="1:8" x14ac:dyDescent="0.35">
      <c r="A31" s="160" t="s">
        <v>119</v>
      </c>
      <c r="B31" s="160"/>
      <c r="C31" s="160"/>
      <c r="D31" s="15" t="s">
        <v>15</v>
      </c>
      <c r="E31" s="15" t="s">
        <v>16</v>
      </c>
      <c r="F31" s="15" t="s">
        <v>17</v>
      </c>
      <c r="G31" s="15" t="s">
        <v>18</v>
      </c>
      <c r="H31" s="15" t="s">
        <v>19</v>
      </c>
    </row>
    <row r="32" spans="1:8" ht="69.75" customHeight="1" x14ac:dyDescent="0.35">
      <c r="A32" s="147" t="s">
        <v>126</v>
      </c>
      <c r="B32" s="147"/>
      <c r="C32" s="147"/>
      <c r="D32" s="61" t="s">
        <v>147</v>
      </c>
      <c r="E32" s="61" t="s">
        <v>148</v>
      </c>
      <c r="F32" s="61" t="s">
        <v>149</v>
      </c>
      <c r="G32" s="61" t="s">
        <v>150</v>
      </c>
      <c r="H32" s="61" t="s">
        <v>151</v>
      </c>
    </row>
    <row r="33" customFormat="1" x14ac:dyDescent="0.35"/>
  </sheetData>
  <mergeCells count="63">
    <mergeCell ref="H23:H24"/>
    <mergeCell ref="A24:C24"/>
    <mergeCell ref="A25:C25"/>
    <mergeCell ref="A26:C26"/>
    <mergeCell ref="A27:C27"/>
    <mergeCell ref="G23:G24"/>
    <mergeCell ref="A23:C23"/>
    <mergeCell ref="D23:D24"/>
    <mergeCell ref="E23:E24"/>
    <mergeCell ref="F23:F24"/>
    <mergeCell ref="D28:D30"/>
    <mergeCell ref="E28:E30"/>
    <mergeCell ref="H28:H30"/>
    <mergeCell ref="A29:C29"/>
    <mergeCell ref="A30:C30"/>
    <mergeCell ref="F28:F30"/>
    <mergeCell ref="G28:G30"/>
    <mergeCell ref="A19:C19"/>
    <mergeCell ref="A20:C20"/>
    <mergeCell ref="A31:C31"/>
    <mergeCell ref="A32:C32"/>
    <mergeCell ref="A28:C28"/>
    <mergeCell ref="A22:C22"/>
    <mergeCell ref="D16:D18"/>
    <mergeCell ref="E16:E18"/>
    <mergeCell ref="F16:F18"/>
    <mergeCell ref="A17:C17"/>
    <mergeCell ref="A18:C18"/>
    <mergeCell ref="D20:D21"/>
    <mergeCell ref="E20:E21"/>
    <mergeCell ref="F20:F21"/>
    <mergeCell ref="G20:G21"/>
    <mergeCell ref="A21:C21"/>
    <mergeCell ref="H20:H21"/>
    <mergeCell ref="A2:C2"/>
    <mergeCell ref="A3:C3"/>
    <mergeCell ref="D6:D8"/>
    <mergeCell ref="G16:G18"/>
    <mergeCell ref="H16:H18"/>
    <mergeCell ref="F10:F14"/>
    <mergeCell ref="G10:G14"/>
    <mergeCell ref="H10:H14"/>
    <mergeCell ref="D10:D14"/>
    <mergeCell ref="E10:E14"/>
    <mergeCell ref="A13:C13"/>
    <mergeCell ref="A9:C9"/>
    <mergeCell ref="A6:C6"/>
    <mergeCell ref="A15:C15"/>
    <mergeCell ref="A16:C16"/>
    <mergeCell ref="A14:C14"/>
    <mergeCell ref="H6:H8"/>
    <mergeCell ref="A1:H1"/>
    <mergeCell ref="D2:H2"/>
    <mergeCell ref="A4:C4"/>
    <mergeCell ref="A5:C5"/>
    <mergeCell ref="G6:G8"/>
    <mergeCell ref="F6:F8"/>
    <mergeCell ref="A7:C7"/>
    <mergeCell ref="A8:C8"/>
    <mergeCell ref="E6:E8"/>
    <mergeCell ref="A10:C10"/>
    <mergeCell ref="A11:C11"/>
    <mergeCell ref="A12:C12"/>
  </mergeCells>
  <pageMargins left="0.7" right="0.7" top="0.75" bottom="0.75" header="0.3" footer="0.3"/>
  <pageSetup paperSize="9" scale="55" orientation="portrait" r:id="rId1"/>
  <headerFooter>
    <oddHeader>&amp;L&amp;"-,Bold"CPB 49906_FYP 2                                                 &amp;C&amp;"-,Bold"RUBRIC GUIDELINE (FORM 3)</oddHeader>
    <oddFooter>&amp;LCPB49804/Form3/Presentation_Proposal_Assessment/FYP1/UniKL-MICET/March 2025_Ver 002(2)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0"/>
  <sheetViews>
    <sheetView view="pageBreakPreview" zoomScale="120" zoomScaleNormal="100" zoomScaleSheetLayoutView="120" workbookViewId="0">
      <selection activeCell="B43" sqref="B43:H43"/>
    </sheetView>
  </sheetViews>
  <sheetFormatPr defaultColWidth="11" defaultRowHeight="15.5" x14ac:dyDescent="0.35"/>
  <cols>
    <col min="1" max="1" width="11.83203125" customWidth="1"/>
    <col min="6" max="6" width="8.33203125" customWidth="1"/>
  </cols>
  <sheetData>
    <row r="1" spans="1:12" x14ac:dyDescent="0.35">
      <c r="A1" s="25" t="s">
        <v>0</v>
      </c>
      <c r="B1" s="86" t="str">
        <f>FORM_1_SV!B1</f>
        <v>INSERT STUDENT NAME HERE</v>
      </c>
      <c r="C1" s="86"/>
      <c r="D1" s="86"/>
      <c r="E1" s="86"/>
      <c r="F1" s="86"/>
      <c r="G1" s="86"/>
      <c r="H1" s="86"/>
      <c r="I1" s="86"/>
      <c r="J1" s="25" t="s">
        <v>1</v>
      </c>
      <c r="K1" s="86" t="str">
        <f>FORM_1_SV!L1</f>
        <v>STUD ID</v>
      </c>
      <c r="L1" s="86"/>
    </row>
    <row r="2" spans="1:12" x14ac:dyDescent="0.35">
      <c r="A2" s="25" t="s">
        <v>3</v>
      </c>
      <c r="B2" s="86" t="str">
        <f>FORM_1_SV!B2</f>
        <v>INSERT PROGRAMME NAME HERE</v>
      </c>
      <c r="C2" s="86"/>
      <c r="D2" s="86"/>
      <c r="E2" s="86"/>
      <c r="F2" s="86"/>
      <c r="G2" s="86"/>
      <c r="H2" s="86"/>
      <c r="I2" s="86"/>
      <c r="J2" s="25" t="s">
        <v>4</v>
      </c>
      <c r="K2" s="86" t="str">
        <f>FORM_1_SV!L2</f>
        <v>STUD HP</v>
      </c>
      <c r="L2" s="86"/>
    </row>
    <row r="3" spans="1:12" x14ac:dyDescent="0.35">
      <c r="A3" s="25" t="s">
        <v>6</v>
      </c>
      <c r="B3" s="86" t="str">
        <f>FORM_1_SV!B3</f>
        <v>INSERT PROJECT TITLE</v>
      </c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x14ac:dyDescent="0.35">
      <c r="A4" s="25" t="s">
        <v>7</v>
      </c>
      <c r="B4" s="86" t="str">
        <f>FORM_1_SV!B4</f>
        <v>INSERT SUPERVISOR NAME</v>
      </c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2" x14ac:dyDescent="0.35">
      <c r="A5" s="25" t="s">
        <v>9</v>
      </c>
      <c r="B5" s="86" t="str">
        <f>FORM_1_SV!B5</f>
        <v>INSERT EXAMINER NAME</v>
      </c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2" ht="18.75" customHeight="1" x14ac:dyDescent="0.35">
      <c r="A6" s="187" t="s">
        <v>33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2" ht="28" customHeight="1" x14ac:dyDescent="0.35">
      <c r="A7" s="197" t="s">
        <v>11</v>
      </c>
      <c r="B7" s="197" t="s">
        <v>12</v>
      </c>
      <c r="C7" s="197" t="s">
        <v>34</v>
      </c>
      <c r="D7" s="188" t="s">
        <v>13</v>
      </c>
      <c r="E7" s="189"/>
      <c r="F7" s="190"/>
      <c r="G7" s="188" t="s">
        <v>14</v>
      </c>
      <c r="H7" s="189"/>
      <c r="I7" s="189"/>
      <c r="J7" s="189"/>
      <c r="K7" s="190"/>
      <c r="L7" s="197" t="s">
        <v>35</v>
      </c>
    </row>
    <row r="8" spans="1:12" ht="2.15" hidden="1" customHeight="1" x14ac:dyDescent="0.35">
      <c r="A8" s="198"/>
      <c r="B8" s="198"/>
      <c r="C8" s="198"/>
      <c r="D8" s="191"/>
      <c r="E8" s="192"/>
      <c r="F8" s="193"/>
      <c r="G8" s="194"/>
      <c r="H8" s="195"/>
      <c r="I8" s="195"/>
      <c r="J8" s="195"/>
      <c r="K8" s="196"/>
      <c r="L8" s="198"/>
    </row>
    <row r="9" spans="1:12" ht="14.15" customHeight="1" x14ac:dyDescent="0.35">
      <c r="A9" s="198"/>
      <c r="B9" s="198"/>
      <c r="C9" s="198"/>
      <c r="D9" s="191"/>
      <c r="E9" s="192"/>
      <c r="F9" s="193"/>
      <c r="G9" s="11" t="s">
        <v>36</v>
      </c>
      <c r="H9" s="11" t="s">
        <v>37</v>
      </c>
      <c r="I9" s="11" t="s">
        <v>38</v>
      </c>
      <c r="J9" s="11" t="s">
        <v>39</v>
      </c>
      <c r="K9" s="11" t="s">
        <v>40</v>
      </c>
      <c r="L9" s="198"/>
    </row>
    <row r="10" spans="1:12" ht="14.15" customHeight="1" x14ac:dyDescent="0.35">
      <c r="A10" s="199"/>
      <c r="B10" s="199"/>
      <c r="C10" s="199"/>
      <c r="D10" s="194"/>
      <c r="E10" s="195"/>
      <c r="F10" s="196"/>
      <c r="G10" s="200" t="s">
        <v>41</v>
      </c>
      <c r="H10" s="201"/>
      <c r="I10" s="201"/>
      <c r="J10" s="201"/>
      <c r="K10" s="202"/>
      <c r="L10" s="199"/>
    </row>
    <row r="11" spans="1:12" ht="18.75" customHeight="1" x14ac:dyDescent="0.35">
      <c r="A11" s="95">
        <v>3</v>
      </c>
      <c r="B11" s="95">
        <v>1</v>
      </c>
      <c r="C11" s="95">
        <v>1</v>
      </c>
      <c r="D11" s="173" t="s">
        <v>42</v>
      </c>
      <c r="E11" s="90"/>
      <c r="F11" s="174"/>
      <c r="G11" s="15" t="s">
        <v>45</v>
      </c>
      <c r="H11" s="15" t="s">
        <v>46</v>
      </c>
      <c r="I11" s="15" t="s">
        <v>47</v>
      </c>
      <c r="J11" s="15" t="s">
        <v>48</v>
      </c>
      <c r="K11" s="15" t="s">
        <v>49</v>
      </c>
      <c r="L11" s="48"/>
    </row>
    <row r="12" spans="1:12" ht="51.75" customHeight="1" x14ac:dyDescent="0.35">
      <c r="A12" s="97"/>
      <c r="B12" s="97"/>
      <c r="C12" s="97"/>
      <c r="D12" s="175" t="s">
        <v>43</v>
      </c>
      <c r="E12" s="176"/>
      <c r="F12" s="177"/>
      <c r="G12" s="42"/>
      <c r="H12" s="42"/>
      <c r="I12" s="42"/>
      <c r="J12" s="42"/>
      <c r="K12" s="42"/>
      <c r="L12" s="33">
        <f>SUM(G12:K12)</f>
        <v>0</v>
      </c>
    </row>
    <row r="13" spans="1:12" ht="18.75" customHeight="1" x14ac:dyDescent="0.35">
      <c r="A13" s="171">
        <v>11</v>
      </c>
      <c r="B13" s="171">
        <v>6</v>
      </c>
      <c r="C13" s="171">
        <v>1</v>
      </c>
      <c r="D13" s="184" t="s">
        <v>44</v>
      </c>
      <c r="E13" s="185"/>
      <c r="F13" s="186"/>
      <c r="G13" s="15" t="s">
        <v>45</v>
      </c>
      <c r="H13" s="15" t="s">
        <v>46</v>
      </c>
      <c r="I13" s="15" t="s">
        <v>47</v>
      </c>
      <c r="J13" s="15" t="s">
        <v>48</v>
      </c>
      <c r="K13" s="15" t="s">
        <v>49</v>
      </c>
      <c r="L13" s="43"/>
    </row>
    <row r="14" spans="1:12" ht="18.75" customHeight="1" x14ac:dyDescent="0.35">
      <c r="A14" s="178"/>
      <c r="B14" s="178"/>
      <c r="C14" s="178"/>
      <c r="D14" s="175" t="s">
        <v>50</v>
      </c>
      <c r="E14" s="176"/>
      <c r="F14" s="177"/>
      <c r="G14" s="40"/>
      <c r="H14" s="40"/>
      <c r="I14" s="40"/>
      <c r="J14" s="40"/>
      <c r="K14" s="42"/>
      <c r="L14" s="33">
        <f>SUM(G14:K14)</f>
        <v>0</v>
      </c>
    </row>
    <row r="15" spans="1:12" ht="33.75" customHeight="1" x14ac:dyDescent="0.35">
      <c r="A15" s="178"/>
      <c r="B15" s="178"/>
      <c r="C15" s="178"/>
      <c r="D15" s="175" t="s">
        <v>122</v>
      </c>
      <c r="E15" s="176"/>
      <c r="F15" s="177"/>
      <c r="G15" s="40"/>
      <c r="H15" s="40"/>
      <c r="I15" s="40"/>
      <c r="J15" s="40"/>
      <c r="K15" s="42"/>
      <c r="L15" s="33">
        <f>SUM(G15:K15)</f>
        <v>0</v>
      </c>
    </row>
    <row r="16" spans="1:12" ht="34.9" customHeight="1" x14ac:dyDescent="0.35">
      <c r="A16" s="172"/>
      <c r="B16" s="172"/>
      <c r="C16" s="172"/>
      <c r="D16" s="175" t="s">
        <v>51</v>
      </c>
      <c r="E16" s="176"/>
      <c r="F16" s="177"/>
      <c r="G16" s="40"/>
      <c r="H16" s="40"/>
      <c r="I16" s="40"/>
      <c r="J16" s="40"/>
      <c r="K16" s="42"/>
      <c r="L16" s="33">
        <f>SUM(G16:K16)</f>
        <v>0</v>
      </c>
    </row>
    <row r="17" spans="1:12" ht="18.75" customHeight="1" x14ac:dyDescent="0.35">
      <c r="A17" s="171">
        <v>11</v>
      </c>
      <c r="B17" s="171">
        <v>6</v>
      </c>
      <c r="C17" s="171">
        <v>2</v>
      </c>
      <c r="D17" s="183" t="s">
        <v>52</v>
      </c>
      <c r="E17" s="183"/>
      <c r="F17" s="183"/>
      <c r="G17" s="15" t="s">
        <v>45</v>
      </c>
      <c r="H17" s="15" t="s">
        <v>46</v>
      </c>
      <c r="I17" s="15" t="s">
        <v>47</v>
      </c>
      <c r="J17" s="15" t="s">
        <v>48</v>
      </c>
      <c r="K17" s="15" t="s">
        <v>49</v>
      </c>
      <c r="L17" s="43"/>
    </row>
    <row r="18" spans="1:12" ht="49" customHeight="1" x14ac:dyDescent="0.35">
      <c r="A18" s="178"/>
      <c r="B18" s="178"/>
      <c r="C18" s="178"/>
      <c r="D18" s="182" t="s">
        <v>53</v>
      </c>
      <c r="E18" s="182"/>
      <c r="F18" s="182"/>
      <c r="G18" s="40"/>
      <c r="H18" s="40"/>
      <c r="I18" s="40"/>
      <c r="J18" s="40"/>
      <c r="K18" s="42"/>
      <c r="L18" s="33">
        <f>SUM(G18:K18)</f>
        <v>0</v>
      </c>
    </row>
    <row r="19" spans="1:12" ht="21.75" customHeight="1" x14ac:dyDescent="0.35">
      <c r="A19" s="178"/>
      <c r="B19" s="178"/>
      <c r="C19" s="178"/>
      <c r="D19" s="179" t="s">
        <v>123</v>
      </c>
      <c r="E19" s="180"/>
      <c r="F19" s="181"/>
      <c r="G19" s="40"/>
      <c r="H19" s="40"/>
      <c r="I19" s="40"/>
      <c r="J19" s="40"/>
      <c r="K19" s="42"/>
      <c r="L19" s="33">
        <f>SUM(G19:K19)</f>
        <v>0</v>
      </c>
    </row>
    <row r="20" spans="1:12" ht="36" customHeight="1" x14ac:dyDescent="0.35">
      <c r="A20" s="178"/>
      <c r="B20" s="178"/>
      <c r="C20" s="178"/>
      <c r="D20" s="175" t="s">
        <v>54</v>
      </c>
      <c r="E20" s="176"/>
      <c r="F20" s="177"/>
      <c r="G20" s="40"/>
      <c r="H20" s="40"/>
      <c r="I20" s="40"/>
      <c r="J20" s="40"/>
      <c r="K20" s="42"/>
      <c r="L20" s="33">
        <f>SUM(G20:K20)</f>
        <v>0</v>
      </c>
    </row>
    <row r="21" spans="1:12" ht="33.75" customHeight="1" x14ac:dyDescent="0.35">
      <c r="A21" s="178"/>
      <c r="B21" s="178"/>
      <c r="C21" s="178"/>
      <c r="D21" s="182" t="s">
        <v>55</v>
      </c>
      <c r="E21" s="182"/>
      <c r="F21" s="182"/>
      <c r="G21" s="40"/>
      <c r="H21" s="40"/>
      <c r="I21" s="40"/>
      <c r="J21" s="40"/>
      <c r="K21" s="42"/>
      <c r="L21" s="33">
        <f>SUM(G21:K21)</f>
        <v>0</v>
      </c>
    </row>
    <row r="22" spans="1:12" ht="84.75" customHeight="1" x14ac:dyDescent="0.35">
      <c r="A22" s="172"/>
      <c r="B22" s="172"/>
      <c r="C22" s="172"/>
      <c r="D22" s="179" t="s">
        <v>281</v>
      </c>
      <c r="E22" s="180"/>
      <c r="F22" s="181"/>
      <c r="G22" s="40"/>
      <c r="H22" s="40"/>
      <c r="I22" s="40"/>
      <c r="J22" s="40"/>
      <c r="K22" s="42"/>
      <c r="L22" s="33">
        <f>SUM(G22:K22)</f>
        <v>0</v>
      </c>
    </row>
    <row r="23" spans="1:12" ht="18.75" customHeight="1" x14ac:dyDescent="0.35">
      <c r="A23" s="171">
        <v>3</v>
      </c>
      <c r="B23" s="171">
        <v>1</v>
      </c>
      <c r="C23" s="171">
        <v>5</v>
      </c>
      <c r="D23" s="183" t="s">
        <v>56</v>
      </c>
      <c r="E23" s="183"/>
      <c r="F23" s="183"/>
      <c r="G23" s="15" t="s">
        <v>45</v>
      </c>
      <c r="H23" s="15" t="s">
        <v>46</v>
      </c>
      <c r="I23" s="15" t="s">
        <v>47</v>
      </c>
      <c r="J23" s="15" t="s">
        <v>48</v>
      </c>
      <c r="K23" s="15" t="s">
        <v>49</v>
      </c>
      <c r="L23" s="43"/>
    </row>
    <row r="24" spans="1:12" ht="50.5" customHeight="1" x14ac:dyDescent="0.35">
      <c r="A24" s="178"/>
      <c r="B24" s="178"/>
      <c r="C24" s="178"/>
      <c r="D24" s="182" t="s">
        <v>57</v>
      </c>
      <c r="E24" s="182"/>
      <c r="F24" s="182"/>
      <c r="G24" s="40"/>
      <c r="H24" s="40"/>
      <c r="I24" s="40"/>
      <c r="J24" s="40"/>
      <c r="K24" s="42"/>
      <c r="L24" s="33">
        <f>SUM(G24:K24)</f>
        <v>0</v>
      </c>
    </row>
    <row r="25" spans="1:12" ht="33" customHeight="1" x14ac:dyDescent="0.35">
      <c r="A25" s="178"/>
      <c r="B25" s="178"/>
      <c r="C25" s="178"/>
      <c r="D25" s="182" t="s">
        <v>58</v>
      </c>
      <c r="E25" s="182"/>
      <c r="F25" s="182"/>
      <c r="G25" s="40"/>
      <c r="H25" s="40"/>
      <c r="I25" s="40"/>
      <c r="J25" s="40"/>
      <c r="K25" s="42"/>
      <c r="L25" s="33">
        <f>SUM(G25:K25)</f>
        <v>0</v>
      </c>
    </row>
    <row r="26" spans="1:12" ht="48.75" customHeight="1" x14ac:dyDescent="0.35">
      <c r="A26" s="178"/>
      <c r="B26" s="178"/>
      <c r="C26" s="172"/>
      <c r="D26" s="175" t="s">
        <v>59</v>
      </c>
      <c r="E26" s="176"/>
      <c r="F26" s="177"/>
      <c r="G26" s="40"/>
      <c r="H26" s="40"/>
      <c r="I26" s="40"/>
      <c r="J26" s="40"/>
      <c r="K26" s="42"/>
      <c r="L26" s="33">
        <f>SUM(G26:K26)</f>
        <v>0</v>
      </c>
    </row>
    <row r="27" spans="1:12" ht="18.75" customHeight="1" x14ac:dyDescent="0.35">
      <c r="A27" s="170">
        <v>3</v>
      </c>
      <c r="B27" s="170">
        <v>1</v>
      </c>
      <c r="C27" s="171">
        <v>3</v>
      </c>
      <c r="D27" s="173" t="s">
        <v>60</v>
      </c>
      <c r="E27" s="90"/>
      <c r="F27" s="174"/>
      <c r="G27" s="15" t="s">
        <v>15</v>
      </c>
      <c r="H27" s="15" t="s">
        <v>16</v>
      </c>
      <c r="I27" s="15" t="s">
        <v>17</v>
      </c>
      <c r="J27" s="15" t="s">
        <v>18</v>
      </c>
      <c r="K27" s="15" t="s">
        <v>19</v>
      </c>
      <c r="L27" s="49"/>
    </row>
    <row r="28" spans="1:12" ht="48.75" customHeight="1" x14ac:dyDescent="0.35">
      <c r="A28" s="170"/>
      <c r="B28" s="170"/>
      <c r="C28" s="178"/>
      <c r="D28" s="175" t="s">
        <v>61</v>
      </c>
      <c r="E28" s="176"/>
      <c r="F28" s="177"/>
      <c r="G28" s="40"/>
      <c r="H28" s="40"/>
      <c r="I28" s="40"/>
      <c r="J28" s="40"/>
      <c r="K28" s="42"/>
      <c r="L28" s="33">
        <f>SUM(G28:K28)</f>
        <v>0</v>
      </c>
    </row>
    <row r="29" spans="1:12" ht="34" customHeight="1" x14ac:dyDescent="0.35">
      <c r="A29" s="170"/>
      <c r="B29" s="170"/>
      <c r="C29" s="172"/>
      <c r="D29" s="175" t="s">
        <v>62</v>
      </c>
      <c r="E29" s="176"/>
      <c r="F29" s="177"/>
      <c r="G29" s="40"/>
      <c r="H29" s="40"/>
      <c r="I29" s="40"/>
      <c r="J29" s="40"/>
      <c r="K29" s="42"/>
      <c r="L29" s="33">
        <f>SUM(G29:K29)</f>
        <v>0</v>
      </c>
    </row>
    <row r="30" spans="1:12" ht="18.75" customHeight="1" x14ac:dyDescent="0.35">
      <c r="A30" s="170">
        <v>3</v>
      </c>
      <c r="B30" s="170">
        <v>1</v>
      </c>
      <c r="C30" s="171">
        <v>7</v>
      </c>
      <c r="D30" s="173" t="s">
        <v>63</v>
      </c>
      <c r="E30" s="90"/>
      <c r="F30" s="174"/>
      <c r="G30" s="15" t="s">
        <v>20</v>
      </c>
      <c r="H30" s="15" t="s">
        <v>21</v>
      </c>
      <c r="I30" s="15" t="s">
        <v>22</v>
      </c>
      <c r="J30" s="15" t="s">
        <v>23</v>
      </c>
      <c r="K30" s="15" t="s">
        <v>24</v>
      </c>
      <c r="L30" s="49"/>
    </row>
    <row r="31" spans="1:12" ht="78.75" customHeight="1" x14ac:dyDescent="0.35">
      <c r="A31" s="170"/>
      <c r="B31" s="170"/>
      <c r="C31" s="178"/>
      <c r="D31" s="175" t="s">
        <v>64</v>
      </c>
      <c r="E31" s="176"/>
      <c r="F31" s="177"/>
      <c r="G31" s="40"/>
      <c r="H31" s="40"/>
      <c r="I31" s="40"/>
      <c r="J31" s="40"/>
      <c r="K31" s="42"/>
      <c r="L31" s="33">
        <f>SUM(G31:K31)</f>
        <v>0</v>
      </c>
    </row>
    <row r="32" spans="1:12" ht="52.5" customHeight="1" x14ac:dyDescent="0.35">
      <c r="A32" s="170"/>
      <c r="B32" s="170"/>
      <c r="C32" s="172"/>
      <c r="D32" s="175" t="s">
        <v>65</v>
      </c>
      <c r="E32" s="176"/>
      <c r="F32" s="177"/>
      <c r="G32" s="40"/>
      <c r="H32" s="40"/>
      <c r="I32" s="40"/>
      <c r="J32" s="40"/>
      <c r="K32" s="42"/>
      <c r="L32" s="33">
        <f>SUM(G32:K32)</f>
        <v>0</v>
      </c>
    </row>
    <row r="33" spans="1:12" ht="33.75" customHeight="1" x14ac:dyDescent="0.35">
      <c r="A33" s="170">
        <v>3</v>
      </c>
      <c r="B33" s="170">
        <v>1</v>
      </c>
      <c r="C33" s="171">
        <v>7</v>
      </c>
      <c r="D33" s="173" t="s">
        <v>66</v>
      </c>
      <c r="E33" s="90"/>
      <c r="F33" s="174"/>
      <c r="G33" s="15" t="s">
        <v>45</v>
      </c>
      <c r="H33" s="15" t="s">
        <v>46</v>
      </c>
      <c r="I33" s="15" t="s">
        <v>47</v>
      </c>
      <c r="J33" s="15" t="s">
        <v>48</v>
      </c>
      <c r="K33" s="15" t="s">
        <v>49</v>
      </c>
      <c r="L33" s="49"/>
    </row>
    <row r="34" spans="1:12" ht="52.5" customHeight="1" x14ac:dyDescent="0.35">
      <c r="A34" s="170"/>
      <c r="B34" s="170"/>
      <c r="C34" s="172"/>
      <c r="D34" s="175" t="s">
        <v>67</v>
      </c>
      <c r="E34" s="176"/>
      <c r="F34" s="177"/>
      <c r="G34" s="40"/>
      <c r="H34" s="40"/>
      <c r="I34" s="40"/>
      <c r="J34" s="40"/>
      <c r="K34" s="42"/>
      <c r="L34" s="33">
        <f>SUM(G34:K34)</f>
        <v>0</v>
      </c>
    </row>
    <row r="35" spans="1:12" ht="33.75" customHeight="1" x14ac:dyDescent="0.35">
      <c r="A35" s="171">
        <v>11</v>
      </c>
      <c r="B35" s="171">
        <v>6</v>
      </c>
      <c r="C35" s="171"/>
      <c r="D35" s="166" t="s">
        <v>125</v>
      </c>
      <c r="E35" s="166"/>
      <c r="F35" s="166"/>
      <c r="G35" s="15" t="s">
        <v>45</v>
      </c>
      <c r="H35" s="15" t="s">
        <v>46</v>
      </c>
      <c r="I35" s="15" t="s">
        <v>47</v>
      </c>
      <c r="J35" s="15" t="s">
        <v>48</v>
      </c>
      <c r="K35" s="15" t="s">
        <v>49</v>
      </c>
      <c r="L35" s="43"/>
    </row>
    <row r="36" spans="1:12" ht="48.75" customHeight="1" x14ac:dyDescent="0.35">
      <c r="A36" s="178"/>
      <c r="B36" s="178"/>
      <c r="C36" s="178"/>
      <c r="D36" s="167" t="s">
        <v>114</v>
      </c>
      <c r="E36" s="167"/>
      <c r="F36" s="167"/>
      <c r="G36" s="40"/>
      <c r="H36" s="40"/>
      <c r="I36" s="40"/>
      <c r="J36" s="40"/>
      <c r="K36" s="42"/>
      <c r="L36" s="41">
        <f>SUM(G36:K36)</f>
        <v>0</v>
      </c>
    </row>
    <row r="37" spans="1:12" ht="49.15" customHeight="1" x14ac:dyDescent="0.35">
      <c r="A37" s="178"/>
      <c r="B37" s="178"/>
      <c r="C37" s="178"/>
      <c r="D37" s="167" t="s">
        <v>115</v>
      </c>
      <c r="E37" s="167"/>
      <c r="F37" s="167"/>
      <c r="G37" s="40"/>
      <c r="H37" s="40"/>
      <c r="I37" s="40"/>
      <c r="J37" s="40"/>
      <c r="K37" s="42"/>
      <c r="L37" s="41">
        <f>SUM(G37:K37)</f>
        <v>0</v>
      </c>
    </row>
    <row r="38" spans="1:12" ht="66" customHeight="1" x14ac:dyDescent="0.35">
      <c r="A38" s="172"/>
      <c r="B38" s="172"/>
      <c r="C38" s="172"/>
      <c r="D38" s="179" t="s">
        <v>120</v>
      </c>
      <c r="E38" s="180"/>
      <c r="F38" s="181"/>
      <c r="G38" s="40"/>
      <c r="H38" s="40"/>
      <c r="I38" s="40"/>
      <c r="J38" s="40"/>
      <c r="K38" s="42"/>
      <c r="L38" s="41">
        <f>SUM(G38:K38)</f>
        <v>0</v>
      </c>
    </row>
    <row r="39" spans="1:12" ht="20.25" customHeight="1" x14ac:dyDescent="0.35">
      <c r="A39" s="170">
        <v>11</v>
      </c>
      <c r="B39" s="171">
        <v>6</v>
      </c>
      <c r="C39" s="171"/>
      <c r="D39" s="166" t="s">
        <v>119</v>
      </c>
      <c r="E39" s="166"/>
      <c r="F39" s="166"/>
      <c r="G39" s="15" t="s">
        <v>15</v>
      </c>
      <c r="H39" s="15" t="s">
        <v>16</v>
      </c>
      <c r="I39" s="15" t="s">
        <v>17</v>
      </c>
      <c r="J39" s="15" t="s">
        <v>18</v>
      </c>
      <c r="K39" s="15" t="s">
        <v>19</v>
      </c>
      <c r="L39" s="43"/>
    </row>
    <row r="40" spans="1:12" ht="49.5" customHeight="1" x14ac:dyDescent="0.35">
      <c r="A40" s="170"/>
      <c r="B40" s="172"/>
      <c r="C40" s="172"/>
      <c r="D40" s="167" t="s">
        <v>126</v>
      </c>
      <c r="E40" s="167"/>
      <c r="F40" s="167"/>
      <c r="G40" s="40"/>
      <c r="H40" s="40"/>
      <c r="I40" s="40"/>
      <c r="J40" s="40"/>
      <c r="K40" s="42"/>
      <c r="L40" s="41">
        <f>SUM(G40:K40)</f>
        <v>0</v>
      </c>
    </row>
    <row r="41" spans="1:12" ht="24" customHeight="1" x14ac:dyDescent="0.35">
      <c r="H41" s="168" t="s">
        <v>280</v>
      </c>
      <c r="I41" s="169"/>
      <c r="J41" s="169"/>
      <c r="K41" s="169"/>
      <c r="L41" s="53">
        <f>SUM(L12,L14:L16,L18:L22,L24:L26,L28:L29,L31:L32,L34,L36:L38,L40:L40)/280*50</f>
        <v>0</v>
      </c>
    </row>
    <row r="42" spans="1:12" ht="34.5" customHeight="1" x14ac:dyDescent="0.35">
      <c r="A42" s="50" t="s">
        <v>68</v>
      </c>
      <c r="B42" s="161" t="s">
        <v>124</v>
      </c>
      <c r="C42" s="161"/>
      <c r="D42" s="161"/>
      <c r="E42" s="161"/>
      <c r="F42" s="161"/>
      <c r="G42" s="161"/>
      <c r="H42" s="161"/>
      <c r="I42" s="33">
        <f>SUM(L12,L24:L26,L28:L29,L31:L32,L34)</f>
        <v>0</v>
      </c>
    </row>
    <row r="43" spans="1:12" ht="35.25" customHeight="1" x14ac:dyDescent="0.35">
      <c r="A43" s="50" t="s">
        <v>27</v>
      </c>
      <c r="B43" s="163" t="s">
        <v>297</v>
      </c>
      <c r="C43" s="164"/>
      <c r="D43" s="164"/>
      <c r="E43" s="164"/>
      <c r="F43" s="164"/>
      <c r="G43" s="164"/>
      <c r="H43" s="165"/>
      <c r="I43" s="33">
        <f>SUM(L18:L22,L36:L38,L40:L40,L14:L16)</f>
        <v>0</v>
      </c>
    </row>
    <row r="45" spans="1:12" ht="19.899999999999999" customHeight="1" x14ac:dyDescent="0.35"/>
    <row r="46" spans="1:12" ht="22.15" customHeight="1" x14ac:dyDescent="0.35">
      <c r="A46" s="4" t="s">
        <v>28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ht="35.5" customHeight="1" x14ac:dyDescent="0.35">
      <c r="A47" s="14" t="s">
        <v>29</v>
      </c>
      <c r="B47" s="104" t="str">
        <f>B4</f>
        <v>INSERT SUPERVISOR NAME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</row>
    <row r="48" spans="1:12" ht="34.9" customHeight="1" x14ac:dyDescent="0.35">
      <c r="A48" s="14" t="s">
        <v>30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</row>
    <row r="49" spans="1:12" x14ac:dyDescent="0.35">
      <c r="A49" s="14" t="s">
        <v>31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</row>
    <row r="50" spans="1:12" x14ac:dyDescent="0.35">
      <c r="A50" s="14" t="s">
        <v>32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</row>
  </sheetData>
  <mergeCells count="79">
    <mergeCell ref="D22:F22"/>
    <mergeCell ref="C17:C22"/>
    <mergeCell ref="B17:B22"/>
    <mergeCell ref="A17:A22"/>
    <mergeCell ref="B50:L50"/>
    <mergeCell ref="D32:F32"/>
    <mergeCell ref="B23:B26"/>
    <mergeCell ref="D23:F23"/>
    <mergeCell ref="D24:F24"/>
    <mergeCell ref="D34:F34"/>
    <mergeCell ref="D26:F26"/>
    <mergeCell ref="D33:F33"/>
    <mergeCell ref="A33:A34"/>
    <mergeCell ref="B33:B34"/>
    <mergeCell ref="A27:A29"/>
    <mergeCell ref="B27:B29"/>
    <mergeCell ref="B4:L4"/>
    <mergeCell ref="D11:F11"/>
    <mergeCell ref="B11:B12"/>
    <mergeCell ref="D19:F19"/>
    <mergeCell ref="A11:A12"/>
    <mergeCell ref="D12:F12"/>
    <mergeCell ref="B5:L5"/>
    <mergeCell ref="A6:L6"/>
    <mergeCell ref="D7:F10"/>
    <mergeCell ref="B7:B10"/>
    <mergeCell ref="A7:A10"/>
    <mergeCell ref="G10:K10"/>
    <mergeCell ref="L7:L10"/>
    <mergeCell ref="G7:K8"/>
    <mergeCell ref="C7:C10"/>
    <mergeCell ref="C11:C12"/>
    <mergeCell ref="B1:I1"/>
    <mergeCell ref="K1:L1"/>
    <mergeCell ref="B2:I2"/>
    <mergeCell ref="K2:L2"/>
    <mergeCell ref="B3:L3"/>
    <mergeCell ref="A13:A16"/>
    <mergeCell ref="B13:B16"/>
    <mergeCell ref="D18:F18"/>
    <mergeCell ref="D21:F21"/>
    <mergeCell ref="D16:F16"/>
    <mergeCell ref="D17:F17"/>
    <mergeCell ref="D13:F13"/>
    <mergeCell ref="D14:F14"/>
    <mergeCell ref="D15:F15"/>
    <mergeCell ref="D20:F20"/>
    <mergeCell ref="C13:C16"/>
    <mergeCell ref="D27:F27"/>
    <mergeCell ref="D28:F28"/>
    <mergeCell ref="A23:A26"/>
    <mergeCell ref="D25:F25"/>
    <mergeCell ref="D29:F29"/>
    <mergeCell ref="C23:C26"/>
    <mergeCell ref="C27:C29"/>
    <mergeCell ref="A30:A32"/>
    <mergeCell ref="B30:B32"/>
    <mergeCell ref="D30:F30"/>
    <mergeCell ref="D31:F31"/>
    <mergeCell ref="D35:F35"/>
    <mergeCell ref="C30:C32"/>
    <mergeCell ref="C33:C34"/>
    <mergeCell ref="C35:C38"/>
    <mergeCell ref="D36:F36"/>
    <mergeCell ref="D37:F37"/>
    <mergeCell ref="A35:A38"/>
    <mergeCell ref="B35:B38"/>
    <mergeCell ref="D38:F38"/>
    <mergeCell ref="D39:F39"/>
    <mergeCell ref="D40:F40"/>
    <mergeCell ref="H41:K41"/>
    <mergeCell ref="A39:A40"/>
    <mergeCell ref="B39:B40"/>
    <mergeCell ref="C39:C40"/>
    <mergeCell ref="B42:H42"/>
    <mergeCell ref="B47:L47"/>
    <mergeCell ref="B48:L48"/>
    <mergeCell ref="B49:L49"/>
    <mergeCell ref="B43:H43"/>
  </mergeCells>
  <pageMargins left="0.7" right="0.7" top="0.75" bottom="0.75" header="0.3" footer="0.3"/>
  <pageSetup paperSize="9" scale="28" orientation="landscape" r:id="rId1"/>
  <headerFooter>
    <oddHeader>&amp;L&amp;"-,Bold"CPB 49906_FYP 2&amp;C&amp;"-,Bold"PROJECT PROPOSAL ASSESSMENT_FORM 2</oddHeader>
    <oddFooter xml:space="preserve">&amp;LCPB49906/Form2/Thesis_Assessment/FYP2/UniKL-MICET/March 2025_Ver 002(2)                                                                             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935D7-A176-49E7-9359-B1CD8F54AED2}">
  <dimension ref="A1:L50"/>
  <sheetViews>
    <sheetView view="pageBreakPreview" zoomScaleNormal="100" zoomScaleSheetLayoutView="100" workbookViewId="0">
      <selection activeCell="B13" sqref="B13:B16"/>
    </sheetView>
  </sheetViews>
  <sheetFormatPr defaultColWidth="11" defaultRowHeight="15.5" x14ac:dyDescent="0.35"/>
  <cols>
    <col min="1" max="1" width="11.83203125" customWidth="1"/>
    <col min="6" max="6" width="11.5" customWidth="1"/>
  </cols>
  <sheetData>
    <row r="1" spans="1:12" x14ac:dyDescent="0.35">
      <c r="A1" s="25" t="s">
        <v>0</v>
      </c>
      <c r="B1" s="86" t="str">
        <f>FORM_1_SV!B1</f>
        <v>INSERT STUDENT NAME HERE</v>
      </c>
      <c r="C1" s="86"/>
      <c r="D1" s="86"/>
      <c r="E1" s="86"/>
      <c r="F1" s="86"/>
      <c r="G1" s="86"/>
      <c r="H1" s="86"/>
      <c r="I1" s="86"/>
      <c r="J1" s="25" t="s">
        <v>1</v>
      </c>
      <c r="K1" s="86" t="str">
        <f>FORM_1_SV!L1</f>
        <v>STUD ID</v>
      </c>
      <c r="L1" s="86"/>
    </row>
    <row r="2" spans="1:12" x14ac:dyDescent="0.35">
      <c r="A2" s="25" t="s">
        <v>3</v>
      </c>
      <c r="B2" s="86" t="str">
        <f>FORM_1_SV!B2</f>
        <v>INSERT PROGRAMME NAME HERE</v>
      </c>
      <c r="C2" s="86"/>
      <c r="D2" s="86"/>
      <c r="E2" s="86"/>
      <c r="F2" s="86"/>
      <c r="G2" s="86"/>
      <c r="H2" s="86"/>
      <c r="I2" s="86"/>
      <c r="J2" s="25" t="s">
        <v>4</v>
      </c>
      <c r="K2" s="86" t="str">
        <f>FORM_1_SV!L2</f>
        <v>STUD HP</v>
      </c>
      <c r="L2" s="86"/>
    </row>
    <row r="3" spans="1:12" x14ac:dyDescent="0.35">
      <c r="A3" s="25" t="s">
        <v>6</v>
      </c>
      <c r="B3" s="86" t="str">
        <f>FORM_1_SV!B3</f>
        <v>INSERT PROJECT TITLE</v>
      </c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x14ac:dyDescent="0.35">
      <c r="A4" s="25" t="s">
        <v>7</v>
      </c>
      <c r="B4" s="86" t="str">
        <f>FORM_1_SV!B4</f>
        <v>INSERT SUPERVISOR NAME</v>
      </c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2" x14ac:dyDescent="0.35">
      <c r="A5" s="25" t="s">
        <v>9</v>
      </c>
      <c r="B5" s="86" t="str">
        <f>FORM_1_SV!B5</f>
        <v>INSERT EXAMINER NAME</v>
      </c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2" ht="18.75" customHeight="1" x14ac:dyDescent="0.35">
      <c r="A6" s="187" t="s">
        <v>69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2" ht="28" customHeight="1" x14ac:dyDescent="0.35">
      <c r="A7" s="197" t="s">
        <v>11</v>
      </c>
      <c r="B7" s="197" t="s">
        <v>12</v>
      </c>
      <c r="C7" s="197" t="s">
        <v>34</v>
      </c>
      <c r="D7" s="188" t="s">
        <v>13</v>
      </c>
      <c r="E7" s="189"/>
      <c r="F7" s="190"/>
      <c r="G7" s="188" t="s">
        <v>14</v>
      </c>
      <c r="H7" s="189"/>
      <c r="I7" s="189"/>
      <c r="J7" s="189"/>
      <c r="K7" s="190"/>
      <c r="L7" s="197" t="s">
        <v>35</v>
      </c>
    </row>
    <row r="8" spans="1:12" ht="2.15" hidden="1" customHeight="1" x14ac:dyDescent="0.35">
      <c r="A8" s="198"/>
      <c r="B8" s="198"/>
      <c r="C8" s="198"/>
      <c r="D8" s="191"/>
      <c r="E8" s="192"/>
      <c r="F8" s="193"/>
      <c r="G8" s="194"/>
      <c r="H8" s="195"/>
      <c r="I8" s="195"/>
      <c r="J8" s="195"/>
      <c r="K8" s="196"/>
      <c r="L8" s="198"/>
    </row>
    <row r="9" spans="1:12" ht="14.15" customHeight="1" x14ac:dyDescent="0.35">
      <c r="A9" s="198"/>
      <c r="B9" s="198"/>
      <c r="C9" s="198"/>
      <c r="D9" s="191"/>
      <c r="E9" s="192"/>
      <c r="F9" s="193"/>
      <c r="G9" s="11" t="s">
        <v>36</v>
      </c>
      <c r="H9" s="11" t="s">
        <v>37</v>
      </c>
      <c r="I9" s="11" t="s">
        <v>38</v>
      </c>
      <c r="J9" s="11" t="s">
        <v>39</v>
      </c>
      <c r="K9" s="11" t="s">
        <v>40</v>
      </c>
      <c r="L9" s="198"/>
    </row>
    <row r="10" spans="1:12" ht="14.15" customHeight="1" x14ac:dyDescent="0.35">
      <c r="A10" s="199"/>
      <c r="B10" s="199"/>
      <c r="C10" s="199"/>
      <c r="D10" s="194"/>
      <c r="E10" s="195"/>
      <c r="F10" s="196"/>
      <c r="G10" s="200" t="s">
        <v>41</v>
      </c>
      <c r="H10" s="201"/>
      <c r="I10" s="201"/>
      <c r="J10" s="201"/>
      <c r="K10" s="202"/>
      <c r="L10" s="199"/>
    </row>
    <row r="11" spans="1:12" ht="18.75" customHeight="1" x14ac:dyDescent="0.35">
      <c r="A11" s="95">
        <v>3</v>
      </c>
      <c r="B11" s="95">
        <v>1</v>
      </c>
      <c r="C11" s="95">
        <v>1</v>
      </c>
      <c r="D11" s="173" t="s">
        <v>42</v>
      </c>
      <c r="E11" s="90"/>
      <c r="F11" s="174"/>
      <c r="G11" s="15" t="s">
        <v>45</v>
      </c>
      <c r="H11" s="15" t="s">
        <v>46</v>
      </c>
      <c r="I11" s="15" t="s">
        <v>47</v>
      </c>
      <c r="J11" s="15" t="s">
        <v>48</v>
      </c>
      <c r="K11" s="15" t="s">
        <v>49</v>
      </c>
      <c r="L11" s="48"/>
    </row>
    <row r="12" spans="1:12" ht="54.75" customHeight="1" x14ac:dyDescent="0.35">
      <c r="A12" s="97"/>
      <c r="B12" s="97"/>
      <c r="C12" s="97"/>
      <c r="D12" s="175" t="s">
        <v>43</v>
      </c>
      <c r="E12" s="176"/>
      <c r="F12" s="177"/>
      <c r="G12" s="42"/>
      <c r="H12" s="42"/>
      <c r="I12" s="42"/>
      <c r="J12" s="42"/>
      <c r="K12" s="42"/>
      <c r="L12" s="33">
        <f>SUM(G12:K12)</f>
        <v>0</v>
      </c>
    </row>
    <row r="13" spans="1:12" ht="18.75" customHeight="1" x14ac:dyDescent="0.35">
      <c r="A13" s="171">
        <v>11</v>
      </c>
      <c r="B13" s="171">
        <v>6</v>
      </c>
      <c r="C13" s="171">
        <v>1</v>
      </c>
      <c r="D13" s="184" t="s">
        <v>44</v>
      </c>
      <c r="E13" s="185"/>
      <c r="F13" s="186"/>
      <c r="G13" s="15" t="s">
        <v>45</v>
      </c>
      <c r="H13" s="15" t="s">
        <v>46</v>
      </c>
      <c r="I13" s="15" t="s">
        <v>47</v>
      </c>
      <c r="J13" s="15" t="s">
        <v>48</v>
      </c>
      <c r="K13" s="15" t="s">
        <v>49</v>
      </c>
      <c r="L13" s="43"/>
    </row>
    <row r="14" spans="1:12" ht="18.75" customHeight="1" x14ac:dyDescent="0.35">
      <c r="A14" s="178"/>
      <c r="B14" s="178"/>
      <c r="C14" s="178"/>
      <c r="D14" s="175" t="s">
        <v>50</v>
      </c>
      <c r="E14" s="176"/>
      <c r="F14" s="177"/>
      <c r="G14" s="40"/>
      <c r="H14" s="40"/>
      <c r="I14" s="40"/>
      <c r="J14" s="40"/>
      <c r="K14" s="42"/>
      <c r="L14" s="33">
        <f>SUM(G14:K14)</f>
        <v>0</v>
      </c>
    </row>
    <row r="15" spans="1:12" ht="33.75" customHeight="1" x14ac:dyDescent="0.35">
      <c r="A15" s="178"/>
      <c r="B15" s="178"/>
      <c r="C15" s="178"/>
      <c r="D15" s="175" t="s">
        <v>122</v>
      </c>
      <c r="E15" s="176"/>
      <c r="F15" s="177"/>
      <c r="G15" s="40"/>
      <c r="H15" s="40"/>
      <c r="I15" s="40"/>
      <c r="J15" s="40"/>
      <c r="K15" s="42"/>
      <c r="L15" s="33">
        <f>SUM(G15:K15)</f>
        <v>0</v>
      </c>
    </row>
    <row r="16" spans="1:12" ht="34.9" customHeight="1" x14ac:dyDescent="0.35">
      <c r="A16" s="172"/>
      <c r="B16" s="172"/>
      <c r="C16" s="172"/>
      <c r="D16" s="175" t="s">
        <v>51</v>
      </c>
      <c r="E16" s="176"/>
      <c r="F16" s="177"/>
      <c r="G16" s="40"/>
      <c r="H16" s="40"/>
      <c r="I16" s="40"/>
      <c r="J16" s="40"/>
      <c r="K16" s="42"/>
      <c r="L16" s="33">
        <f>SUM(G16:K16)</f>
        <v>0</v>
      </c>
    </row>
    <row r="17" spans="1:12" ht="18.75" customHeight="1" x14ac:dyDescent="0.35">
      <c r="A17" s="171">
        <v>11</v>
      </c>
      <c r="B17" s="171">
        <v>6</v>
      </c>
      <c r="C17" s="171">
        <v>2</v>
      </c>
      <c r="D17" s="183" t="s">
        <v>52</v>
      </c>
      <c r="E17" s="183"/>
      <c r="F17" s="183"/>
      <c r="G17" s="15" t="s">
        <v>45</v>
      </c>
      <c r="H17" s="15" t="s">
        <v>46</v>
      </c>
      <c r="I17" s="15" t="s">
        <v>47</v>
      </c>
      <c r="J17" s="15" t="s">
        <v>48</v>
      </c>
      <c r="K17" s="15" t="s">
        <v>49</v>
      </c>
      <c r="L17" s="43"/>
    </row>
    <row r="18" spans="1:12" ht="49" customHeight="1" x14ac:dyDescent="0.35">
      <c r="A18" s="178"/>
      <c r="B18" s="178"/>
      <c r="C18" s="178"/>
      <c r="D18" s="182" t="s">
        <v>53</v>
      </c>
      <c r="E18" s="182"/>
      <c r="F18" s="182"/>
      <c r="G18" s="40"/>
      <c r="H18" s="40"/>
      <c r="I18" s="40"/>
      <c r="J18" s="40"/>
      <c r="K18" s="42"/>
      <c r="L18" s="33">
        <f>SUM(G18:K18)</f>
        <v>0</v>
      </c>
    </row>
    <row r="19" spans="1:12" ht="20.25" customHeight="1" x14ac:dyDescent="0.35">
      <c r="A19" s="178"/>
      <c r="B19" s="178"/>
      <c r="C19" s="178"/>
      <c r="D19" s="179" t="s">
        <v>123</v>
      </c>
      <c r="E19" s="180"/>
      <c r="F19" s="181"/>
      <c r="G19" s="40"/>
      <c r="H19" s="40"/>
      <c r="I19" s="40"/>
      <c r="J19" s="40"/>
      <c r="K19" s="42"/>
      <c r="L19" s="33">
        <f>SUM(G19:K19)</f>
        <v>0</v>
      </c>
    </row>
    <row r="20" spans="1:12" ht="38.25" customHeight="1" x14ac:dyDescent="0.35">
      <c r="A20" s="178"/>
      <c r="B20" s="178"/>
      <c r="C20" s="178"/>
      <c r="D20" s="175" t="s">
        <v>54</v>
      </c>
      <c r="E20" s="176"/>
      <c r="F20" s="177"/>
      <c r="G20" s="40"/>
      <c r="H20" s="40"/>
      <c r="I20" s="40"/>
      <c r="J20" s="40"/>
      <c r="K20" s="42"/>
      <c r="L20" s="33">
        <f>SUM(G20:K20)</f>
        <v>0</v>
      </c>
    </row>
    <row r="21" spans="1:12" ht="33.75" customHeight="1" x14ac:dyDescent="0.35">
      <c r="A21" s="178"/>
      <c r="B21" s="178"/>
      <c r="C21" s="178"/>
      <c r="D21" s="182" t="s">
        <v>55</v>
      </c>
      <c r="E21" s="182"/>
      <c r="F21" s="182"/>
      <c r="G21" s="40"/>
      <c r="H21" s="40"/>
      <c r="I21" s="40"/>
      <c r="J21" s="40"/>
      <c r="K21" s="42"/>
      <c r="L21" s="33">
        <f>SUM(G21:K21)</f>
        <v>0</v>
      </c>
    </row>
    <row r="22" spans="1:12" ht="83.25" customHeight="1" x14ac:dyDescent="0.35">
      <c r="A22" s="172"/>
      <c r="B22" s="172"/>
      <c r="C22" s="172"/>
      <c r="D22" s="175" t="s">
        <v>281</v>
      </c>
      <c r="E22" s="176"/>
      <c r="F22" s="177"/>
      <c r="G22" s="40"/>
      <c r="H22" s="40"/>
      <c r="I22" s="40"/>
      <c r="J22" s="40"/>
      <c r="K22" s="42"/>
      <c r="L22" s="33">
        <f>SUM(G22:K22)</f>
        <v>0</v>
      </c>
    </row>
    <row r="23" spans="1:12" ht="18.75" customHeight="1" x14ac:dyDescent="0.35">
      <c r="A23" s="171">
        <v>3</v>
      </c>
      <c r="B23" s="171">
        <v>1</v>
      </c>
      <c r="C23" s="171">
        <v>5</v>
      </c>
      <c r="D23" s="183" t="s">
        <v>56</v>
      </c>
      <c r="E23" s="183"/>
      <c r="F23" s="183"/>
      <c r="G23" s="15" t="s">
        <v>45</v>
      </c>
      <c r="H23" s="15" t="s">
        <v>46</v>
      </c>
      <c r="I23" s="15" t="s">
        <v>47</v>
      </c>
      <c r="J23" s="15" t="s">
        <v>48</v>
      </c>
      <c r="K23" s="15" t="s">
        <v>49</v>
      </c>
      <c r="L23" s="43"/>
    </row>
    <row r="24" spans="1:12" ht="50.5" customHeight="1" x14ac:dyDescent="0.35">
      <c r="A24" s="178"/>
      <c r="B24" s="178"/>
      <c r="C24" s="178"/>
      <c r="D24" s="182" t="s">
        <v>57</v>
      </c>
      <c r="E24" s="182"/>
      <c r="F24" s="182"/>
      <c r="G24" s="40"/>
      <c r="H24" s="40"/>
      <c r="I24" s="40"/>
      <c r="J24" s="40"/>
      <c r="K24" s="42"/>
      <c r="L24" s="33">
        <f>SUM(G24:K24)</f>
        <v>0</v>
      </c>
    </row>
    <row r="25" spans="1:12" ht="33" customHeight="1" x14ac:dyDescent="0.35">
      <c r="A25" s="178"/>
      <c r="B25" s="178"/>
      <c r="C25" s="178"/>
      <c r="D25" s="182" t="s">
        <v>58</v>
      </c>
      <c r="E25" s="182"/>
      <c r="F25" s="182"/>
      <c r="G25" s="40"/>
      <c r="H25" s="40"/>
      <c r="I25" s="40"/>
      <c r="J25" s="40"/>
      <c r="K25" s="42"/>
      <c r="L25" s="33">
        <f>SUM(G25:K25)</f>
        <v>0</v>
      </c>
    </row>
    <row r="26" spans="1:12" ht="48.75" customHeight="1" x14ac:dyDescent="0.35">
      <c r="A26" s="178"/>
      <c r="B26" s="178"/>
      <c r="C26" s="172"/>
      <c r="D26" s="175" t="s">
        <v>59</v>
      </c>
      <c r="E26" s="176"/>
      <c r="F26" s="177"/>
      <c r="G26" s="40"/>
      <c r="H26" s="40"/>
      <c r="I26" s="40"/>
      <c r="J26" s="40"/>
      <c r="K26" s="42"/>
      <c r="L26" s="33">
        <f>SUM(G26:K26)</f>
        <v>0</v>
      </c>
    </row>
    <row r="27" spans="1:12" ht="18.75" customHeight="1" x14ac:dyDescent="0.35">
      <c r="A27" s="170">
        <v>3</v>
      </c>
      <c r="B27" s="170">
        <v>1</v>
      </c>
      <c r="C27" s="171">
        <v>3</v>
      </c>
      <c r="D27" s="173" t="s">
        <v>60</v>
      </c>
      <c r="E27" s="90"/>
      <c r="F27" s="174"/>
      <c r="G27" s="15" t="s">
        <v>15</v>
      </c>
      <c r="H27" s="15" t="s">
        <v>16</v>
      </c>
      <c r="I27" s="15" t="s">
        <v>17</v>
      </c>
      <c r="J27" s="15" t="s">
        <v>18</v>
      </c>
      <c r="K27" s="15" t="s">
        <v>19</v>
      </c>
      <c r="L27" s="49"/>
    </row>
    <row r="28" spans="1:12" ht="36.75" customHeight="1" x14ac:dyDescent="0.35">
      <c r="A28" s="170"/>
      <c r="B28" s="170"/>
      <c r="C28" s="178"/>
      <c r="D28" s="175" t="s">
        <v>127</v>
      </c>
      <c r="E28" s="176"/>
      <c r="F28" s="177"/>
      <c r="G28" s="40"/>
      <c r="H28" s="40"/>
      <c r="I28" s="40"/>
      <c r="J28" s="40"/>
      <c r="K28" s="42"/>
      <c r="L28" s="33">
        <f>SUM(G28:K28)</f>
        <v>0</v>
      </c>
    </row>
    <row r="29" spans="1:12" ht="34" customHeight="1" x14ac:dyDescent="0.35">
      <c r="A29" s="170"/>
      <c r="B29" s="170"/>
      <c r="C29" s="172"/>
      <c r="D29" s="175" t="s">
        <v>62</v>
      </c>
      <c r="E29" s="176"/>
      <c r="F29" s="177"/>
      <c r="G29" s="40"/>
      <c r="H29" s="40"/>
      <c r="I29" s="40"/>
      <c r="J29" s="40"/>
      <c r="K29" s="42"/>
      <c r="L29" s="33">
        <f>SUM(G29:K29)</f>
        <v>0</v>
      </c>
    </row>
    <row r="30" spans="1:12" ht="18.75" customHeight="1" x14ac:dyDescent="0.35">
      <c r="A30" s="170">
        <v>3</v>
      </c>
      <c r="B30" s="170">
        <v>1</v>
      </c>
      <c r="C30" s="171">
        <v>7</v>
      </c>
      <c r="D30" s="173" t="s">
        <v>63</v>
      </c>
      <c r="E30" s="90"/>
      <c r="F30" s="174"/>
      <c r="G30" s="15" t="s">
        <v>20</v>
      </c>
      <c r="H30" s="15" t="s">
        <v>21</v>
      </c>
      <c r="I30" s="15" t="s">
        <v>22</v>
      </c>
      <c r="J30" s="15" t="s">
        <v>23</v>
      </c>
      <c r="K30" s="15" t="s">
        <v>24</v>
      </c>
      <c r="L30" s="49"/>
    </row>
    <row r="31" spans="1:12" ht="66.75" customHeight="1" x14ac:dyDescent="0.35">
      <c r="A31" s="170"/>
      <c r="B31" s="170"/>
      <c r="C31" s="178"/>
      <c r="D31" s="175" t="s">
        <v>64</v>
      </c>
      <c r="E31" s="176"/>
      <c r="F31" s="177"/>
      <c r="G31" s="40"/>
      <c r="H31" s="40"/>
      <c r="I31" s="40"/>
      <c r="J31" s="40"/>
      <c r="K31" s="42"/>
      <c r="L31" s="33">
        <f>SUM(G31:K31)</f>
        <v>0</v>
      </c>
    </row>
    <row r="32" spans="1:12" ht="51" customHeight="1" x14ac:dyDescent="0.35">
      <c r="A32" s="170"/>
      <c r="B32" s="170"/>
      <c r="C32" s="172"/>
      <c r="D32" s="175" t="s">
        <v>65</v>
      </c>
      <c r="E32" s="176"/>
      <c r="F32" s="177"/>
      <c r="G32" s="40"/>
      <c r="H32" s="40"/>
      <c r="I32" s="40"/>
      <c r="J32" s="40"/>
      <c r="K32" s="42"/>
      <c r="L32" s="33">
        <f>SUM(G32:K32)</f>
        <v>0</v>
      </c>
    </row>
    <row r="33" spans="1:12" ht="19.5" customHeight="1" x14ac:dyDescent="0.35">
      <c r="A33" s="170">
        <v>3</v>
      </c>
      <c r="B33" s="170">
        <v>1</v>
      </c>
      <c r="C33" s="171">
        <v>7</v>
      </c>
      <c r="D33" s="173" t="s">
        <v>66</v>
      </c>
      <c r="E33" s="90"/>
      <c r="F33" s="174"/>
      <c r="G33" s="15" t="s">
        <v>45</v>
      </c>
      <c r="H33" s="15" t="s">
        <v>46</v>
      </c>
      <c r="I33" s="15" t="s">
        <v>47</v>
      </c>
      <c r="J33" s="15" t="s">
        <v>48</v>
      </c>
      <c r="K33" s="15" t="s">
        <v>49</v>
      </c>
      <c r="L33" s="49"/>
    </row>
    <row r="34" spans="1:12" ht="51" customHeight="1" x14ac:dyDescent="0.35">
      <c r="A34" s="170"/>
      <c r="B34" s="170"/>
      <c r="C34" s="172"/>
      <c r="D34" s="175" t="s">
        <v>67</v>
      </c>
      <c r="E34" s="176"/>
      <c r="F34" s="177"/>
      <c r="G34" s="40"/>
      <c r="H34" s="40"/>
      <c r="I34" s="40"/>
      <c r="J34" s="40"/>
      <c r="K34" s="42"/>
      <c r="L34" s="33">
        <f>SUM(G34:K34)</f>
        <v>0</v>
      </c>
    </row>
    <row r="35" spans="1:12" ht="33.75" customHeight="1" x14ac:dyDescent="0.35">
      <c r="A35" s="171">
        <v>11</v>
      </c>
      <c r="B35" s="171">
        <v>6</v>
      </c>
      <c r="C35" s="171"/>
      <c r="D35" s="166" t="s">
        <v>125</v>
      </c>
      <c r="E35" s="166"/>
      <c r="F35" s="166"/>
      <c r="G35" s="15" t="s">
        <v>45</v>
      </c>
      <c r="H35" s="15" t="s">
        <v>46</v>
      </c>
      <c r="I35" s="15" t="s">
        <v>47</v>
      </c>
      <c r="J35" s="15" t="s">
        <v>48</v>
      </c>
      <c r="K35" s="15" t="s">
        <v>49</v>
      </c>
      <c r="L35" s="43"/>
    </row>
    <row r="36" spans="1:12" ht="48.75" customHeight="1" x14ac:dyDescent="0.35">
      <c r="A36" s="178"/>
      <c r="B36" s="178"/>
      <c r="C36" s="178"/>
      <c r="D36" s="167" t="s">
        <v>114</v>
      </c>
      <c r="E36" s="167"/>
      <c r="F36" s="167"/>
      <c r="G36" s="40"/>
      <c r="H36" s="40"/>
      <c r="I36" s="40"/>
      <c r="J36" s="40"/>
      <c r="K36" s="42"/>
      <c r="L36" s="41">
        <f>SUM(G36:K36)</f>
        <v>0</v>
      </c>
    </row>
    <row r="37" spans="1:12" ht="49.15" customHeight="1" x14ac:dyDescent="0.35">
      <c r="A37" s="178"/>
      <c r="B37" s="178"/>
      <c r="C37" s="178"/>
      <c r="D37" s="167" t="s">
        <v>115</v>
      </c>
      <c r="E37" s="167"/>
      <c r="F37" s="167"/>
      <c r="G37" s="40"/>
      <c r="H37" s="40"/>
      <c r="I37" s="40"/>
      <c r="J37" s="40"/>
      <c r="K37" s="42"/>
      <c r="L37" s="41">
        <f>SUM(G37:K37)</f>
        <v>0</v>
      </c>
    </row>
    <row r="38" spans="1:12" ht="69" customHeight="1" x14ac:dyDescent="0.35">
      <c r="A38" s="172"/>
      <c r="B38" s="172"/>
      <c r="C38" s="172"/>
      <c r="D38" s="179" t="s">
        <v>120</v>
      </c>
      <c r="E38" s="180"/>
      <c r="F38" s="181"/>
      <c r="G38" s="40"/>
      <c r="H38" s="40"/>
      <c r="I38" s="40"/>
      <c r="J38" s="40"/>
      <c r="K38" s="42"/>
      <c r="L38" s="41">
        <f>SUM(G38:K38)</f>
        <v>0</v>
      </c>
    </row>
    <row r="39" spans="1:12" ht="18" customHeight="1" x14ac:dyDescent="0.35">
      <c r="A39" s="170">
        <v>11</v>
      </c>
      <c r="B39" s="171">
        <v>6</v>
      </c>
      <c r="C39" s="171"/>
      <c r="D39" s="166" t="s">
        <v>119</v>
      </c>
      <c r="E39" s="166"/>
      <c r="F39" s="166"/>
      <c r="G39" s="15" t="s">
        <v>15</v>
      </c>
      <c r="H39" s="15" t="s">
        <v>16</v>
      </c>
      <c r="I39" s="15" t="s">
        <v>17</v>
      </c>
      <c r="J39" s="15" t="s">
        <v>18</v>
      </c>
      <c r="K39" s="15" t="s">
        <v>19</v>
      </c>
      <c r="L39" s="43"/>
    </row>
    <row r="40" spans="1:12" ht="54.75" customHeight="1" x14ac:dyDescent="0.35">
      <c r="A40" s="170"/>
      <c r="B40" s="172"/>
      <c r="C40" s="172"/>
      <c r="D40" s="167" t="s">
        <v>126</v>
      </c>
      <c r="E40" s="167"/>
      <c r="F40" s="167"/>
      <c r="G40" s="40"/>
      <c r="H40" s="40"/>
      <c r="I40" s="40"/>
      <c r="J40" s="40"/>
      <c r="K40" s="42"/>
      <c r="L40" s="41">
        <f>SUM(G40:K40)</f>
        <v>0</v>
      </c>
    </row>
    <row r="41" spans="1:12" ht="24" customHeight="1" x14ac:dyDescent="0.35">
      <c r="H41" s="168" t="s">
        <v>280</v>
      </c>
      <c r="I41" s="169"/>
      <c r="J41" s="169"/>
      <c r="K41" s="169"/>
      <c r="L41" s="53">
        <f>SUM(L12,L14:L16,L18:L22,L24:L26,L28:L29,L31:L32,L34,L36:L38,L40:L40)/280*50</f>
        <v>0</v>
      </c>
    </row>
    <row r="42" spans="1:12" ht="33" customHeight="1" x14ac:dyDescent="0.35">
      <c r="A42" s="50" t="s">
        <v>68</v>
      </c>
      <c r="B42" s="161" t="s">
        <v>124</v>
      </c>
      <c r="C42" s="161"/>
      <c r="D42" s="161"/>
      <c r="E42" s="161"/>
      <c r="F42" s="161"/>
      <c r="G42" s="161"/>
      <c r="H42" s="161"/>
      <c r="I42" s="33">
        <f>SUM(L12,L24:L26,L28:L29,L31:L32,L34)</f>
        <v>0</v>
      </c>
    </row>
    <row r="43" spans="1:12" ht="36" customHeight="1" x14ac:dyDescent="0.35">
      <c r="A43" s="50" t="s">
        <v>27</v>
      </c>
      <c r="B43" s="163" t="s">
        <v>297</v>
      </c>
      <c r="C43" s="164"/>
      <c r="D43" s="164"/>
      <c r="E43" s="164"/>
      <c r="F43" s="164"/>
      <c r="G43" s="164"/>
      <c r="H43" s="165"/>
      <c r="I43" s="33">
        <f>SUM(L18:L22,L36:L38,L40:L40,L14:L16)</f>
        <v>0</v>
      </c>
    </row>
    <row r="46" spans="1:12" ht="19.899999999999999" customHeight="1" x14ac:dyDescent="0.35">
      <c r="A46" s="4" t="s">
        <v>28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ht="22.15" customHeight="1" x14ac:dyDescent="0.35">
      <c r="A47" s="14" t="s">
        <v>29</v>
      </c>
      <c r="B47" s="104" t="str">
        <f>B5</f>
        <v>INSERT EXAMINER NAME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</row>
    <row r="48" spans="1:12" ht="40" customHeight="1" x14ac:dyDescent="0.35">
      <c r="A48" s="14" t="s">
        <v>30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</row>
    <row r="49" spans="1:12" ht="40" customHeight="1" x14ac:dyDescent="0.35">
      <c r="A49" s="14" t="s">
        <v>31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</row>
    <row r="50" spans="1:12" x14ac:dyDescent="0.35">
      <c r="A50" s="14" t="s">
        <v>32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</row>
  </sheetData>
  <mergeCells count="79">
    <mergeCell ref="B49:L49"/>
    <mergeCell ref="A39:A40"/>
    <mergeCell ref="A35:A38"/>
    <mergeCell ref="A30:A32"/>
    <mergeCell ref="B30:B32"/>
    <mergeCell ref="C30:C32"/>
    <mergeCell ref="D30:F30"/>
    <mergeCell ref="D31:F31"/>
    <mergeCell ref="D32:F32"/>
    <mergeCell ref="A33:A34"/>
    <mergeCell ref="B33:B34"/>
    <mergeCell ref="C33:C34"/>
    <mergeCell ref="D33:F33"/>
    <mergeCell ref="D34:F34"/>
    <mergeCell ref="B50:L50"/>
    <mergeCell ref="D37:F37"/>
    <mergeCell ref="D35:F35"/>
    <mergeCell ref="D36:F36"/>
    <mergeCell ref="H41:K41"/>
    <mergeCell ref="B42:H42"/>
    <mergeCell ref="B47:L47"/>
    <mergeCell ref="B43:H43"/>
    <mergeCell ref="D38:F38"/>
    <mergeCell ref="C35:C38"/>
    <mergeCell ref="B35:B38"/>
    <mergeCell ref="B39:B40"/>
    <mergeCell ref="C39:C40"/>
    <mergeCell ref="D39:F39"/>
    <mergeCell ref="D40:F40"/>
    <mergeCell ref="B48:L48"/>
    <mergeCell ref="A27:A29"/>
    <mergeCell ref="B27:B29"/>
    <mergeCell ref="C27:C29"/>
    <mergeCell ref="D27:F27"/>
    <mergeCell ref="D28:F28"/>
    <mergeCell ref="D29:F29"/>
    <mergeCell ref="A23:A26"/>
    <mergeCell ref="B23:B26"/>
    <mergeCell ref="C23:C26"/>
    <mergeCell ref="D23:F23"/>
    <mergeCell ref="D24:F24"/>
    <mergeCell ref="D25:F25"/>
    <mergeCell ref="D26:F26"/>
    <mergeCell ref="A13:A16"/>
    <mergeCell ref="B13:B16"/>
    <mergeCell ref="D13:F13"/>
    <mergeCell ref="D14:F14"/>
    <mergeCell ref="D19:F19"/>
    <mergeCell ref="D17:F17"/>
    <mergeCell ref="D18:F18"/>
    <mergeCell ref="B17:B22"/>
    <mergeCell ref="A17:A22"/>
    <mergeCell ref="D22:F22"/>
    <mergeCell ref="D20:F20"/>
    <mergeCell ref="D21:F21"/>
    <mergeCell ref="C13:C16"/>
    <mergeCell ref="D15:F15"/>
    <mergeCell ref="D16:F16"/>
    <mergeCell ref="C17:C22"/>
    <mergeCell ref="A11:A12"/>
    <mergeCell ref="B11:B12"/>
    <mergeCell ref="C11:C12"/>
    <mergeCell ref="D11:F11"/>
    <mergeCell ref="D12:F12"/>
    <mergeCell ref="B5:L5"/>
    <mergeCell ref="A6:L6"/>
    <mergeCell ref="A7:A10"/>
    <mergeCell ref="B7:B10"/>
    <mergeCell ref="C7:C10"/>
    <mergeCell ref="D7:F10"/>
    <mergeCell ref="G7:K8"/>
    <mergeCell ref="L7:L10"/>
    <mergeCell ref="G10:K10"/>
    <mergeCell ref="B4:L4"/>
    <mergeCell ref="B1:I1"/>
    <mergeCell ref="K1:L1"/>
    <mergeCell ref="B2:I2"/>
    <mergeCell ref="K2:L2"/>
    <mergeCell ref="B3:L3"/>
  </mergeCells>
  <pageMargins left="0.7" right="0.7" top="0.75" bottom="0.75" header="0.3" footer="0.3"/>
  <pageSetup paperSize="9" scale="28" orientation="landscape" r:id="rId1"/>
  <headerFooter>
    <oddHeader>&amp;L&amp;"-,Bold"CPB 49906_FYP 2&amp;C&amp;"-,Bold"PROJECT PROPOSAL ASSESSMENT_FORM 2</oddHeader>
    <oddFooter xml:space="preserve">&amp;LCPB49906/Form2/Thesis_Assessment/FYP2/UniKL-MICET/March 2025_Ver 002(2)                                                                                   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F27B-D100-42AB-B776-2B2370F8CE02}">
  <dimension ref="A1:H20"/>
  <sheetViews>
    <sheetView view="pageLayout" zoomScaleNormal="100" zoomScaleSheetLayoutView="100" workbookViewId="0">
      <selection activeCell="H13" sqref="H13:H15"/>
    </sheetView>
  </sheetViews>
  <sheetFormatPr defaultColWidth="11" defaultRowHeight="15.5" x14ac:dyDescent="0.35"/>
  <cols>
    <col min="1" max="2" width="11" style="66"/>
    <col min="3" max="3" width="8.33203125" style="66" customWidth="1"/>
    <col min="4" max="4" width="17.58203125" style="66" customWidth="1"/>
    <col min="5" max="5" width="19.08203125" style="66" customWidth="1"/>
    <col min="6" max="6" width="17.83203125" style="66" customWidth="1"/>
    <col min="7" max="7" width="19.58203125" style="66" customWidth="1"/>
    <col min="8" max="8" width="20.33203125" style="66" customWidth="1"/>
  </cols>
  <sheetData>
    <row r="1" spans="1:8" ht="18.75" customHeight="1" x14ac:dyDescent="0.35">
      <c r="A1" s="141" t="s">
        <v>168</v>
      </c>
      <c r="B1" s="141"/>
      <c r="C1" s="141"/>
      <c r="D1" s="141"/>
      <c r="E1" s="141"/>
      <c r="F1" s="141"/>
      <c r="G1" s="141"/>
      <c r="H1" s="141"/>
    </row>
    <row r="2" spans="1:8" ht="15.65" customHeight="1" x14ac:dyDescent="0.35">
      <c r="A2" s="150" t="s">
        <v>13</v>
      </c>
      <c r="B2" s="151"/>
      <c r="C2" s="152"/>
      <c r="D2" s="206" t="s">
        <v>14</v>
      </c>
      <c r="E2" s="207"/>
      <c r="F2" s="207"/>
      <c r="G2" s="207"/>
      <c r="H2" s="208"/>
    </row>
    <row r="3" spans="1:8" x14ac:dyDescent="0.35">
      <c r="A3" s="203"/>
      <c r="B3" s="204"/>
      <c r="C3" s="205"/>
      <c r="D3" s="62" t="s">
        <v>45</v>
      </c>
      <c r="E3" s="62" t="s">
        <v>46</v>
      </c>
      <c r="F3" s="62" t="s">
        <v>47</v>
      </c>
      <c r="G3" s="62" t="s">
        <v>48</v>
      </c>
      <c r="H3" s="62" t="s">
        <v>49</v>
      </c>
    </row>
    <row r="4" spans="1:8" ht="18.75" customHeight="1" x14ac:dyDescent="0.35">
      <c r="A4" s="209" t="s">
        <v>44</v>
      </c>
      <c r="B4" s="210"/>
      <c r="C4" s="211"/>
      <c r="D4" s="212"/>
      <c r="E4" s="213"/>
      <c r="F4" s="213"/>
      <c r="G4" s="213"/>
      <c r="H4" s="214"/>
    </row>
    <row r="5" spans="1:8" ht="33.75" customHeight="1" x14ac:dyDescent="0.35">
      <c r="A5" s="143" t="s">
        <v>75</v>
      </c>
      <c r="B5" s="144"/>
      <c r="C5" s="145"/>
      <c r="D5" s="138" t="s">
        <v>169</v>
      </c>
      <c r="E5" s="138" t="s">
        <v>170</v>
      </c>
      <c r="F5" s="138" t="s">
        <v>171</v>
      </c>
      <c r="G5" s="156" t="s">
        <v>172</v>
      </c>
      <c r="H5" s="138" t="s">
        <v>173</v>
      </c>
    </row>
    <row r="6" spans="1:8" ht="33.75" customHeight="1" x14ac:dyDescent="0.35">
      <c r="A6" s="143" t="s">
        <v>76</v>
      </c>
      <c r="B6" s="144"/>
      <c r="C6" s="145"/>
      <c r="D6" s="139"/>
      <c r="E6" s="139"/>
      <c r="F6" s="139"/>
      <c r="G6" s="157"/>
      <c r="H6" s="139"/>
    </row>
    <row r="7" spans="1:8" ht="18.75" customHeight="1" x14ac:dyDescent="0.35">
      <c r="A7" s="215" t="s">
        <v>77</v>
      </c>
      <c r="B7" s="216"/>
      <c r="C7" s="217"/>
      <c r="D7" s="139"/>
      <c r="E7" s="139"/>
      <c r="F7" s="139"/>
      <c r="G7" s="157"/>
      <c r="H7" s="139"/>
    </row>
    <row r="8" spans="1:8" ht="59.25" customHeight="1" x14ac:dyDescent="0.35">
      <c r="A8" s="215" t="s">
        <v>78</v>
      </c>
      <c r="B8" s="216"/>
      <c r="C8" s="217"/>
      <c r="D8" s="140"/>
      <c r="E8" s="140"/>
      <c r="F8" s="140"/>
      <c r="G8" s="158"/>
      <c r="H8" s="140"/>
    </row>
    <row r="9" spans="1:8" ht="18.75" customHeight="1" x14ac:dyDescent="0.35">
      <c r="A9" s="209" t="s">
        <v>80</v>
      </c>
      <c r="B9" s="210"/>
      <c r="C9" s="211"/>
      <c r="D9" s="218"/>
      <c r="E9" s="219"/>
      <c r="F9" s="219"/>
      <c r="G9" s="219"/>
      <c r="H9" s="220"/>
    </row>
    <row r="10" spans="1:8" ht="18.75" customHeight="1" x14ac:dyDescent="0.35">
      <c r="A10" s="143" t="s">
        <v>81</v>
      </c>
      <c r="B10" s="144"/>
      <c r="C10" s="145"/>
      <c r="D10" s="156" t="s">
        <v>174</v>
      </c>
      <c r="E10" s="138" t="s">
        <v>175</v>
      </c>
      <c r="F10" s="156" t="s">
        <v>176</v>
      </c>
      <c r="G10" s="156" t="s">
        <v>177</v>
      </c>
      <c r="H10" s="156" t="s">
        <v>178</v>
      </c>
    </row>
    <row r="11" spans="1:8" ht="33.75" customHeight="1" x14ac:dyDescent="0.35">
      <c r="A11" s="143" t="s">
        <v>179</v>
      </c>
      <c r="B11" s="144"/>
      <c r="C11" s="145"/>
      <c r="D11" s="157"/>
      <c r="E11" s="139"/>
      <c r="F11" s="157"/>
      <c r="G11" s="157"/>
      <c r="H11" s="225"/>
    </row>
    <row r="12" spans="1:8" ht="73.5" customHeight="1" x14ac:dyDescent="0.35">
      <c r="A12" s="143" t="s">
        <v>180</v>
      </c>
      <c r="B12" s="144"/>
      <c r="C12" s="145"/>
      <c r="D12" s="158"/>
      <c r="E12" s="140"/>
      <c r="F12" s="158"/>
      <c r="G12" s="158"/>
      <c r="H12" s="226"/>
    </row>
    <row r="13" spans="1:8" ht="65.25" customHeight="1" x14ac:dyDescent="0.35">
      <c r="A13" s="221" t="s">
        <v>181</v>
      </c>
      <c r="B13" s="221"/>
      <c r="C13" s="221"/>
      <c r="D13" s="138" t="s">
        <v>182</v>
      </c>
      <c r="E13" s="138" t="s">
        <v>183</v>
      </c>
      <c r="F13" s="138" t="s">
        <v>184</v>
      </c>
      <c r="G13" s="138" t="s">
        <v>291</v>
      </c>
      <c r="H13" s="138" t="s">
        <v>185</v>
      </c>
    </row>
    <row r="14" spans="1:8" ht="33.75" customHeight="1" x14ac:dyDescent="0.35">
      <c r="A14" s="221" t="s">
        <v>87</v>
      </c>
      <c r="B14" s="221"/>
      <c r="C14" s="221"/>
      <c r="D14" s="139"/>
      <c r="E14" s="139"/>
      <c r="F14" s="139"/>
      <c r="G14" s="139"/>
      <c r="H14" s="139"/>
    </row>
    <row r="15" spans="1:8" ht="33.75" customHeight="1" x14ac:dyDescent="0.35">
      <c r="A15" s="222" t="s">
        <v>88</v>
      </c>
      <c r="B15" s="223"/>
      <c r="C15" s="224"/>
      <c r="D15" s="140"/>
      <c r="E15" s="140"/>
      <c r="F15" s="140"/>
      <c r="G15" s="140"/>
      <c r="H15" s="140"/>
    </row>
    <row r="16" spans="1:8" ht="18.75" customHeight="1" x14ac:dyDescent="0.35">
      <c r="A16" s="209" t="s">
        <v>90</v>
      </c>
      <c r="B16" s="210"/>
      <c r="C16" s="211"/>
      <c r="D16" s="218"/>
      <c r="E16" s="219"/>
      <c r="F16" s="219"/>
      <c r="G16" s="219"/>
      <c r="H16" s="220"/>
    </row>
    <row r="17" spans="1:8" ht="48.75" customHeight="1" x14ac:dyDescent="0.35">
      <c r="A17" s="143" t="s">
        <v>91</v>
      </c>
      <c r="B17" s="144"/>
      <c r="C17" s="145"/>
      <c r="D17" s="138" t="s">
        <v>186</v>
      </c>
      <c r="E17" s="138" t="s">
        <v>196</v>
      </c>
      <c r="F17" s="156" t="s">
        <v>187</v>
      </c>
      <c r="G17" s="156" t="s">
        <v>188</v>
      </c>
      <c r="H17" s="156" t="s">
        <v>189</v>
      </c>
    </row>
    <row r="18" spans="1:8" ht="18.75" customHeight="1" x14ac:dyDescent="0.35">
      <c r="A18" s="143" t="s">
        <v>92</v>
      </c>
      <c r="B18" s="144"/>
      <c r="C18" s="145"/>
      <c r="D18" s="139"/>
      <c r="E18" s="139"/>
      <c r="F18" s="157"/>
      <c r="G18" s="157"/>
      <c r="H18" s="157"/>
    </row>
    <row r="19" spans="1:8" ht="32.25" customHeight="1" x14ac:dyDescent="0.35">
      <c r="A19" s="143" t="s">
        <v>93</v>
      </c>
      <c r="B19" s="144"/>
      <c r="C19" s="145"/>
      <c r="D19" s="140"/>
      <c r="E19" s="140"/>
      <c r="F19" s="158"/>
      <c r="G19" s="158"/>
      <c r="H19" s="158"/>
    </row>
    <row r="20" spans="1:8" ht="15.65" customHeight="1" x14ac:dyDescent="0.35">
      <c r="A20" s="65"/>
      <c r="B20" s="65"/>
      <c r="C20" s="65"/>
      <c r="D20" s="65"/>
      <c r="E20" s="65"/>
      <c r="F20" s="65"/>
      <c r="G20" s="65"/>
      <c r="H20" s="65"/>
    </row>
  </sheetData>
  <mergeCells count="42">
    <mergeCell ref="A16:C16"/>
    <mergeCell ref="D16:H16"/>
    <mergeCell ref="A17:C17"/>
    <mergeCell ref="D17:D19"/>
    <mergeCell ref="E17:E19"/>
    <mergeCell ref="F17:F19"/>
    <mergeCell ref="G17:G19"/>
    <mergeCell ref="H17:H19"/>
    <mergeCell ref="A18:C18"/>
    <mergeCell ref="A19:C19"/>
    <mergeCell ref="H13:H15"/>
    <mergeCell ref="A14:C14"/>
    <mergeCell ref="A15:C15"/>
    <mergeCell ref="A10:C10"/>
    <mergeCell ref="D10:D12"/>
    <mergeCell ref="E10:E12"/>
    <mergeCell ref="F10:F12"/>
    <mergeCell ref="G10:G12"/>
    <mergeCell ref="H10:H12"/>
    <mergeCell ref="A11:C11"/>
    <mergeCell ref="A12:C12"/>
    <mergeCell ref="A13:C13"/>
    <mergeCell ref="D13:D15"/>
    <mergeCell ref="E13:E15"/>
    <mergeCell ref="F13:F15"/>
    <mergeCell ref="G13:G15"/>
    <mergeCell ref="H5:H8"/>
    <mergeCell ref="A6:C6"/>
    <mergeCell ref="A7:C7"/>
    <mergeCell ref="A8:C8"/>
    <mergeCell ref="A9:C9"/>
    <mergeCell ref="D9:H9"/>
    <mergeCell ref="A5:C5"/>
    <mergeCell ref="D5:D8"/>
    <mergeCell ref="E5:E8"/>
    <mergeCell ref="F5:F8"/>
    <mergeCell ref="G5:G8"/>
    <mergeCell ref="A1:H1"/>
    <mergeCell ref="A2:C3"/>
    <mergeCell ref="D2:H2"/>
    <mergeCell ref="A4:C4"/>
    <mergeCell ref="D4:H4"/>
  </mergeCells>
  <pageMargins left="0.7" right="0.7" top="0.75" bottom="0.75" header="0.3" footer="0.3"/>
  <pageSetup paperSize="9" scale="55" orientation="landscape" r:id="rId1"/>
  <headerFooter>
    <oddHeader>&amp;L&amp;"-,Bold"CPB 49906_FYP 2                                                     &amp;C&amp;"-,Bold"RUBRIC GUIDELINE (FORM 3)</oddHeader>
    <oddFooter>&amp;LCPB49804/Form3/Presentation_Proposal_Assessment/FYP1/UniKL-MICET/March 2025_Ver 002(2)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7"/>
  <sheetViews>
    <sheetView view="pageBreakPreview" zoomScaleNormal="100" zoomScaleSheetLayoutView="100" workbookViewId="0">
      <selection activeCell="B6" sqref="B6:M6"/>
    </sheetView>
  </sheetViews>
  <sheetFormatPr defaultColWidth="11" defaultRowHeight="15.5" x14ac:dyDescent="0.35"/>
  <cols>
    <col min="1" max="1" width="11.83203125" customWidth="1"/>
    <col min="6" max="6" width="8.33203125" customWidth="1"/>
    <col min="7" max="7" width="5" customWidth="1"/>
  </cols>
  <sheetData>
    <row r="1" spans="1:13" x14ac:dyDescent="0.35">
      <c r="A1" s="25" t="s">
        <v>0</v>
      </c>
      <c r="B1" s="239" t="str">
        <f>FORM_1_SV!B1</f>
        <v>INSERT STUDENT NAME HERE</v>
      </c>
      <c r="C1" s="240"/>
      <c r="D1" s="240"/>
      <c r="E1" s="240"/>
      <c r="F1" s="240"/>
      <c r="G1" s="240"/>
      <c r="H1" s="240"/>
      <c r="I1" s="240"/>
      <c r="J1" s="241"/>
      <c r="K1" s="26" t="s">
        <v>1</v>
      </c>
      <c r="L1" s="86" t="str">
        <f>FORM_1_SV!L1</f>
        <v>STUD ID</v>
      </c>
      <c r="M1" s="86"/>
    </row>
    <row r="2" spans="1:13" x14ac:dyDescent="0.35">
      <c r="A2" s="25" t="s">
        <v>3</v>
      </c>
      <c r="B2" s="239" t="str">
        <f>FORM_1_SV!B2</f>
        <v>INSERT PROGRAMME NAME HERE</v>
      </c>
      <c r="C2" s="240"/>
      <c r="D2" s="240"/>
      <c r="E2" s="240"/>
      <c r="F2" s="240"/>
      <c r="G2" s="240"/>
      <c r="H2" s="240"/>
      <c r="I2" s="240"/>
      <c r="J2" s="241"/>
      <c r="K2" s="26" t="s">
        <v>4</v>
      </c>
      <c r="L2" s="86" t="str">
        <f>FORM_1_SV!L2</f>
        <v>STUD HP</v>
      </c>
      <c r="M2" s="86"/>
    </row>
    <row r="3" spans="1:13" x14ac:dyDescent="0.35">
      <c r="A3" s="25" t="s">
        <v>6</v>
      </c>
      <c r="B3" s="239" t="str">
        <f>FORM_1_SV!B3</f>
        <v>INSERT PROJECT TITLE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1"/>
    </row>
    <row r="4" spans="1:13" x14ac:dyDescent="0.35">
      <c r="A4" s="25" t="s">
        <v>7</v>
      </c>
      <c r="B4" s="239" t="str">
        <f>FORM_1_SV!B4</f>
        <v>INSERT SUPERVISOR NAME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1"/>
    </row>
    <row r="5" spans="1:13" x14ac:dyDescent="0.35">
      <c r="A5" s="25" t="s">
        <v>9</v>
      </c>
      <c r="B5" s="239" t="str">
        <f>FORM_1_SV!B5</f>
        <v>INSERT EXAMINER NAME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1"/>
    </row>
    <row r="6" spans="1:13" x14ac:dyDescent="0.35">
      <c r="A6" s="25" t="s">
        <v>70</v>
      </c>
      <c r="B6" s="239" t="s">
        <v>306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1"/>
    </row>
    <row r="7" spans="1:13" ht="18.75" customHeight="1" x14ac:dyDescent="0.35">
      <c r="A7" s="187" t="s">
        <v>71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</row>
    <row r="8" spans="1:13" x14ac:dyDescent="0.35">
      <c r="A8" s="197" t="s">
        <v>11</v>
      </c>
      <c r="B8" s="197" t="s">
        <v>12</v>
      </c>
      <c r="C8" s="197" t="s">
        <v>72</v>
      </c>
      <c r="D8" s="188" t="s">
        <v>13</v>
      </c>
      <c r="E8" s="189"/>
      <c r="F8" s="190"/>
      <c r="G8" s="197" t="s">
        <v>73</v>
      </c>
      <c r="H8" s="91" t="s">
        <v>14</v>
      </c>
      <c r="I8" s="91"/>
      <c r="J8" s="91"/>
      <c r="K8" s="91"/>
      <c r="L8" s="91"/>
      <c r="M8" s="197" t="s">
        <v>35</v>
      </c>
    </row>
    <row r="9" spans="1:13" x14ac:dyDescent="0.35">
      <c r="A9" s="199"/>
      <c r="B9" s="199"/>
      <c r="C9" s="199"/>
      <c r="D9" s="194"/>
      <c r="E9" s="195"/>
      <c r="F9" s="196"/>
      <c r="G9" s="199"/>
      <c r="H9" s="3" t="s">
        <v>45</v>
      </c>
      <c r="I9" s="3" t="s">
        <v>46</v>
      </c>
      <c r="J9" s="3" t="s">
        <v>47</v>
      </c>
      <c r="K9" s="3" t="s">
        <v>48</v>
      </c>
      <c r="L9" s="3" t="s">
        <v>49</v>
      </c>
      <c r="M9" s="199"/>
    </row>
    <row r="10" spans="1:13" ht="18.75" customHeight="1" x14ac:dyDescent="0.35">
      <c r="A10" s="171">
        <v>9</v>
      </c>
      <c r="B10" s="171">
        <v>4</v>
      </c>
      <c r="C10" s="171" t="s">
        <v>74</v>
      </c>
      <c r="D10" s="183" t="s">
        <v>44</v>
      </c>
      <c r="E10" s="183"/>
      <c r="F10" s="183"/>
      <c r="G10" s="6">
        <v>6</v>
      </c>
      <c r="H10" s="227" t="s">
        <v>41</v>
      </c>
      <c r="I10" s="228"/>
      <c r="J10" s="228"/>
      <c r="K10" s="228"/>
      <c r="L10" s="229"/>
      <c r="M10" s="5"/>
    </row>
    <row r="11" spans="1:13" ht="33.75" customHeight="1" x14ac:dyDescent="0.35">
      <c r="A11" s="178"/>
      <c r="B11" s="178"/>
      <c r="C11" s="178"/>
      <c r="D11" s="182" t="s">
        <v>75</v>
      </c>
      <c r="E11" s="182"/>
      <c r="F11" s="182"/>
      <c r="G11" s="54">
        <v>1</v>
      </c>
      <c r="H11" s="39"/>
      <c r="I11" s="39"/>
      <c r="J11" s="39"/>
      <c r="K11" s="39"/>
      <c r="L11" s="39"/>
      <c r="M11" s="9">
        <f>SUM(H11:L11)*G11</f>
        <v>0</v>
      </c>
    </row>
    <row r="12" spans="1:13" ht="33.75" customHeight="1" x14ac:dyDescent="0.35">
      <c r="A12" s="178"/>
      <c r="B12" s="178"/>
      <c r="C12" s="178"/>
      <c r="D12" s="182" t="s">
        <v>76</v>
      </c>
      <c r="E12" s="182"/>
      <c r="F12" s="182"/>
      <c r="G12" s="54">
        <v>2</v>
      </c>
      <c r="H12" s="39"/>
      <c r="I12" s="39"/>
      <c r="J12" s="39"/>
      <c r="K12" s="39"/>
      <c r="L12" s="39"/>
      <c r="M12" s="9">
        <f>SUM(H12:L12)*G12</f>
        <v>0</v>
      </c>
    </row>
    <row r="13" spans="1:13" ht="18.75" customHeight="1" x14ac:dyDescent="0.35">
      <c r="A13" s="178"/>
      <c r="B13" s="178"/>
      <c r="C13" s="178"/>
      <c r="D13" s="236" t="s">
        <v>77</v>
      </c>
      <c r="E13" s="237"/>
      <c r="F13" s="238"/>
      <c r="G13" s="54">
        <v>1</v>
      </c>
      <c r="H13" s="39"/>
      <c r="I13" s="39"/>
      <c r="J13" s="39"/>
      <c r="K13" s="39"/>
      <c r="L13" s="39"/>
      <c r="M13" s="9">
        <f>SUM(H13:L13)*G13</f>
        <v>0</v>
      </c>
    </row>
    <row r="14" spans="1:13" ht="18.75" customHeight="1" x14ac:dyDescent="0.35">
      <c r="A14" s="172"/>
      <c r="B14" s="172"/>
      <c r="C14" s="172"/>
      <c r="D14" s="235" t="s">
        <v>78</v>
      </c>
      <c r="E14" s="235"/>
      <c r="F14" s="235"/>
      <c r="G14" s="54">
        <v>2</v>
      </c>
      <c r="H14" s="39"/>
      <c r="I14" s="39"/>
      <c r="J14" s="39"/>
      <c r="K14" s="39"/>
      <c r="L14" s="39"/>
      <c r="M14" s="9">
        <f>SUM(H14:L14)*G14</f>
        <v>0</v>
      </c>
    </row>
    <row r="15" spans="1:13" ht="18.75" customHeight="1" x14ac:dyDescent="0.35">
      <c r="A15" s="171">
        <v>9</v>
      </c>
      <c r="B15" s="171">
        <v>4</v>
      </c>
      <c r="C15" s="171" t="s">
        <v>79</v>
      </c>
      <c r="D15" s="183" t="s">
        <v>80</v>
      </c>
      <c r="E15" s="183"/>
      <c r="F15" s="183"/>
      <c r="G15" s="22">
        <v>9</v>
      </c>
      <c r="H15" s="227" t="s">
        <v>41</v>
      </c>
      <c r="I15" s="228"/>
      <c r="J15" s="228"/>
      <c r="K15" s="228"/>
      <c r="L15" s="229"/>
      <c r="M15" s="5"/>
    </row>
    <row r="16" spans="1:13" ht="18.75" customHeight="1" x14ac:dyDescent="0.35">
      <c r="A16" s="178"/>
      <c r="B16" s="178"/>
      <c r="C16" s="178"/>
      <c r="D16" s="182" t="s">
        <v>81</v>
      </c>
      <c r="E16" s="182"/>
      <c r="F16" s="182"/>
      <c r="G16" s="54">
        <v>1</v>
      </c>
      <c r="H16" s="39"/>
      <c r="I16" s="39"/>
      <c r="J16" s="39"/>
      <c r="K16" s="39"/>
      <c r="L16" s="39"/>
      <c r="M16" s="9">
        <f>SUM(H16:L16)*G16</f>
        <v>0</v>
      </c>
    </row>
    <row r="17" spans="1:13" ht="33.75" customHeight="1" x14ac:dyDescent="0.35">
      <c r="A17" s="178"/>
      <c r="B17" s="178"/>
      <c r="C17" s="178"/>
      <c r="D17" s="182" t="s">
        <v>82</v>
      </c>
      <c r="E17" s="182"/>
      <c r="F17" s="182"/>
      <c r="G17" s="54">
        <v>2</v>
      </c>
      <c r="H17" s="39"/>
      <c r="I17" s="39"/>
      <c r="J17" s="39"/>
      <c r="K17" s="39"/>
      <c r="L17" s="39"/>
      <c r="M17" s="9">
        <f>SUM(H17:L17)*G17</f>
        <v>0</v>
      </c>
    </row>
    <row r="18" spans="1:13" ht="33.75" customHeight="1" x14ac:dyDescent="0.35">
      <c r="A18" s="178"/>
      <c r="B18" s="178"/>
      <c r="C18" s="178"/>
      <c r="D18" s="182" t="s">
        <v>83</v>
      </c>
      <c r="E18" s="182"/>
      <c r="F18" s="182"/>
      <c r="G18" s="54">
        <v>3</v>
      </c>
      <c r="H18" s="39"/>
      <c r="I18" s="39"/>
      <c r="J18" s="39"/>
      <c r="K18" s="39"/>
      <c r="L18" s="39"/>
      <c r="M18" s="9">
        <f>SUM(H18:L18)*G18</f>
        <v>0</v>
      </c>
    </row>
    <row r="19" spans="1:13" ht="18.75" customHeight="1" x14ac:dyDescent="0.35">
      <c r="A19" s="178"/>
      <c r="B19" s="178"/>
      <c r="C19" s="178"/>
      <c r="D19" s="175" t="s">
        <v>84</v>
      </c>
      <c r="E19" s="176"/>
      <c r="F19" s="177"/>
      <c r="G19" s="54">
        <v>2</v>
      </c>
      <c r="H19" s="39"/>
      <c r="I19" s="39"/>
      <c r="J19" s="39"/>
      <c r="K19" s="39"/>
      <c r="L19" s="39"/>
      <c r="M19" s="12">
        <f>SUM(H19:L19)*2</f>
        <v>0</v>
      </c>
    </row>
    <row r="20" spans="1:13" ht="18.75" customHeight="1" x14ac:dyDescent="0.35">
      <c r="A20" s="172"/>
      <c r="B20" s="172"/>
      <c r="C20" s="172"/>
      <c r="D20" s="182" t="s">
        <v>85</v>
      </c>
      <c r="E20" s="182"/>
      <c r="F20" s="182"/>
      <c r="G20" s="54">
        <v>1</v>
      </c>
      <c r="H20" s="39"/>
      <c r="I20" s="39"/>
      <c r="J20" s="39"/>
      <c r="K20" s="39"/>
      <c r="L20" s="39"/>
      <c r="M20" s="9">
        <f>SUM(H20:L20)*G20</f>
        <v>0</v>
      </c>
    </row>
    <row r="21" spans="1:13" ht="64.5" customHeight="1" x14ac:dyDescent="0.35">
      <c r="A21" s="171">
        <v>6</v>
      </c>
      <c r="B21" s="171">
        <v>3</v>
      </c>
      <c r="C21" s="171" t="s">
        <v>74</v>
      </c>
      <c r="D21" s="231" t="s">
        <v>86</v>
      </c>
      <c r="E21" s="231"/>
      <c r="F21" s="231"/>
      <c r="G21" s="54">
        <v>2</v>
      </c>
      <c r="H21" s="39"/>
      <c r="I21" s="39"/>
      <c r="J21" s="39"/>
      <c r="K21" s="39"/>
      <c r="L21" s="39"/>
      <c r="M21" s="9">
        <f>SUM(H21:L21)*G21</f>
        <v>0</v>
      </c>
    </row>
    <row r="22" spans="1:13" ht="38.25" customHeight="1" x14ac:dyDescent="0.35">
      <c r="A22" s="178"/>
      <c r="B22" s="178"/>
      <c r="C22" s="178"/>
      <c r="D22" s="231" t="s">
        <v>87</v>
      </c>
      <c r="E22" s="231"/>
      <c r="F22" s="231"/>
      <c r="G22" s="54">
        <v>2</v>
      </c>
      <c r="H22" s="39"/>
      <c r="I22" s="39"/>
      <c r="J22" s="39"/>
      <c r="K22" s="39"/>
      <c r="L22" s="39"/>
      <c r="M22" s="9">
        <f>SUM(H22:L22)*G22</f>
        <v>0</v>
      </c>
    </row>
    <row r="23" spans="1:13" ht="38.25" customHeight="1" x14ac:dyDescent="0.35">
      <c r="A23" s="172"/>
      <c r="B23" s="172"/>
      <c r="C23" s="172"/>
      <c r="D23" s="232" t="s">
        <v>88</v>
      </c>
      <c r="E23" s="233"/>
      <c r="F23" s="234"/>
      <c r="G23" s="54">
        <v>2</v>
      </c>
      <c r="H23" s="39"/>
      <c r="I23" s="39"/>
      <c r="J23" s="39"/>
      <c r="K23" s="39"/>
      <c r="L23" s="39"/>
      <c r="M23" s="9">
        <f>SUM(H23:L23)*G23</f>
        <v>0</v>
      </c>
    </row>
    <row r="24" spans="1:13" ht="18.75" customHeight="1" x14ac:dyDescent="0.35">
      <c r="A24" s="171">
        <v>9</v>
      </c>
      <c r="B24" s="171">
        <v>4</v>
      </c>
      <c r="C24" s="171" t="s">
        <v>89</v>
      </c>
      <c r="D24" s="183" t="s">
        <v>90</v>
      </c>
      <c r="E24" s="183"/>
      <c r="F24" s="183"/>
      <c r="G24" s="22">
        <v>5</v>
      </c>
      <c r="H24" s="227" t="s">
        <v>41</v>
      </c>
      <c r="I24" s="228"/>
      <c r="J24" s="228"/>
      <c r="K24" s="228"/>
      <c r="L24" s="229"/>
      <c r="M24" s="5"/>
    </row>
    <row r="25" spans="1:13" ht="48.75" customHeight="1" x14ac:dyDescent="0.35">
      <c r="A25" s="178"/>
      <c r="B25" s="178"/>
      <c r="C25" s="178"/>
      <c r="D25" s="182" t="s">
        <v>91</v>
      </c>
      <c r="E25" s="182"/>
      <c r="F25" s="182"/>
      <c r="G25" s="54">
        <v>2</v>
      </c>
      <c r="H25" s="39"/>
      <c r="I25" s="39"/>
      <c r="J25" s="39"/>
      <c r="K25" s="39"/>
      <c r="L25" s="39"/>
      <c r="M25" s="9">
        <f>SUM(H25:L25)*G25</f>
        <v>0</v>
      </c>
    </row>
    <row r="26" spans="1:13" ht="18.75" customHeight="1" x14ac:dyDescent="0.35">
      <c r="A26" s="178"/>
      <c r="B26" s="178"/>
      <c r="C26" s="178"/>
      <c r="D26" s="182" t="s">
        <v>92</v>
      </c>
      <c r="E26" s="182"/>
      <c r="F26" s="182"/>
      <c r="G26" s="54">
        <v>1</v>
      </c>
      <c r="H26" s="39"/>
      <c r="I26" s="39"/>
      <c r="J26" s="39"/>
      <c r="K26" s="39"/>
      <c r="L26" s="39"/>
      <c r="M26" s="9">
        <f>SUM(H26:L26)*G26</f>
        <v>0</v>
      </c>
    </row>
    <row r="27" spans="1:13" ht="18.75" customHeight="1" x14ac:dyDescent="0.35">
      <c r="A27" s="172"/>
      <c r="B27" s="172"/>
      <c r="C27" s="172"/>
      <c r="D27" s="182" t="s">
        <v>93</v>
      </c>
      <c r="E27" s="182"/>
      <c r="F27" s="182"/>
      <c r="G27" s="54">
        <v>2</v>
      </c>
      <c r="H27" s="39"/>
      <c r="I27" s="39"/>
      <c r="J27" s="39"/>
      <c r="K27" s="39"/>
      <c r="L27" s="39"/>
      <c r="M27" s="9">
        <f>SUM(H27:L27)*G27</f>
        <v>0</v>
      </c>
    </row>
    <row r="28" spans="1:13" ht="22.5" customHeight="1" x14ac:dyDescent="0.35">
      <c r="I28" s="230" t="s">
        <v>94</v>
      </c>
      <c r="J28" s="230"/>
      <c r="K28" s="230"/>
      <c r="L28" s="230"/>
      <c r="M28" s="38">
        <f>SUM(M11:M27)/260*30</f>
        <v>0</v>
      </c>
    </row>
    <row r="29" spans="1:13" ht="35.25" customHeight="1" x14ac:dyDescent="0.35">
      <c r="A29" s="50" t="s">
        <v>95</v>
      </c>
      <c r="B29" s="86" t="s">
        <v>298</v>
      </c>
      <c r="C29" s="86"/>
      <c r="D29" s="86"/>
      <c r="E29" s="86"/>
      <c r="F29" s="86"/>
      <c r="G29" s="86"/>
      <c r="H29" s="86"/>
      <c r="I29" s="86"/>
      <c r="J29" s="34">
        <f>SUM(M21:M23)</f>
        <v>0</v>
      </c>
    </row>
    <row r="30" spans="1:13" ht="18.75" customHeight="1" x14ac:dyDescent="0.35">
      <c r="A30" s="50" t="s">
        <v>96</v>
      </c>
      <c r="B30" s="86" t="s">
        <v>299</v>
      </c>
      <c r="C30" s="86"/>
      <c r="D30" s="86"/>
      <c r="E30" s="86"/>
      <c r="F30" s="86"/>
      <c r="G30" s="86"/>
      <c r="H30" s="86"/>
      <c r="I30" s="86"/>
      <c r="J30" s="34">
        <f>SUM(M11:M14, M16:M20,M25:M27)</f>
        <v>0</v>
      </c>
    </row>
    <row r="31" spans="1:13" x14ac:dyDescent="0.35">
      <c r="A31" s="2"/>
      <c r="B31" s="16"/>
      <c r="C31" s="16"/>
      <c r="D31" s="16"/>
      <c r="E31" s="16"/>
      <c r="F31" s="16"/>
      <c r="G31" s="16"/>
      <c r="H31" s="16"/>
      <c r="I31" s="16"/>
    </row>
    <row r="33" spans="1:13" x14ac:dyDescent="0.35">
      <c r="A33" s="4" t="s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3" x14ac:dyDescent="0.35">
      <c r="A34" s="14" t="s">
        <v>29</v>
      </c>
      <c r="B34" s="104" t="str">
        <f>B5</f>
        <v>INSERT EXAMINER NAME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</row>
    <row r="35" spans="1:13" ht="34" customHeight="1" x14ac:dyDescent="0.35">
      <c r="A35" s="14" t="s">
        <v>30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</row>
    <row r="36" spans="1:13" ht="42" customHeight="1" x14ac:dyDescent="0.35">
      <c r="A36" s="14" t="s">
        <v>31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</row>
    <row r="37" spans="1:13" x14ac:dyDescent="0.35">
      <c r="A37" s="14" t="s">
        <v>32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</row>
  </sheetData>
  <mergeCells count="56">
    <mergeCell ref="A21:A23"/>
    <mergeCell ref="M8:M9"/>
    <mergeCell ref="B4:M4"/>
    <mergeCell ref="D18:F18"/>
    <mergeCell ref="D19:F19"/>
    <mergeCell ref="B6:M6"/>
    <mergeCell ref="B5:M5"/>
    <mergeCell ref="A7:M7"/>
    <mergeCell ref="A8:A9"/>
    <mergeCell ref="B8:B9"/>
    <mergeCell ref="D8:F9"/>
    <mergeCell ref="G8:G9"/>
    <mergeCell ref="H8:L8"/>
    <mergeCell ref="A10:A14"/>
    <mergeCell ref="B10:B14"/>
    <mergeCell ref="D10:F10"/>
    <mergeCell ref="B1:J1"/>
    <mergeCell ref="L1:M1"/>
    <mergeCell ref="B2:J2"/>
    <mergeCell ref="L2:M2"/>
    <mergeCell ref="B3:M3"/>
    <mergeCell ref="D12:F12"/>
    <mergeCell ref="D14:F14"/>
    <mergeCell ref="D13:F13"/>
    <mergeCell ref="C8:C9"/>
    <mergeCell ref="C10:C14"/>
    <mergeCell ref="A15:A20"/>
    <mergeCell ref="B15:B20"/>
    <mergeCell ref="D15:F15"/>
    <mergeCell ref="D16:F16"/>
    <mergeCell ref="D17:F17"/>
    <mergeCell ref="D20:F20"/>
    <mergeCell ref="C15:C20"/>
    <mergeCell ref="A24:A27"/>
    <mergeCell ref="B24:B27"/>
    <mergeCell ref="D24:F24"/>
    <mergeCell ref="D25:F25"/>
    <mergeCell ref="D26:F26"/>
    <mergeCell ref="D27:F27"/>
    <mergeCell ref="C24:C27"/>
    <mergeCell ref="B37:M37"/>
    <mergeCell ref="H10:L10"/>
    <mergeCell ref="H15:L15"/>
    <mergeCell ref="H24:L24"/>
    <mergeCell ref="I28:L28"/>
    <mergeCell ref="B29:I29"/>
    <mergeCell ref="B34:M34"/>
    <mergeCell ref="B35:M35"/>
    <mergeCell ref="B36:M36"/>
    <mergeCell ref="B30:I30"/>
    <mergeCell ref="D21:F21"/>
    <mergeCell ref="D22:F22"/>
    <mergeCell ref="D23:F23"/>
    <mergeCell ref="C21:C23"/>
    <mergeCell ref="B21:B23"/>
    <mergeCell ref="D11:F11"/>
  </mergeCells>
  <pageMargins left="0.7" right="0.7" top="0.75" bottom="0.75" header="0.3" footer="0.3"/>
  <pageSetup paperSize="9" scale="53" orientation="landscape" r:id="rId1"/>
  <headerFooter>
    <oddHeader>&amp;LCPB 49906_FYP 2                                                       &amp;CPRESENTATION ASSESSMENT_FORM 3</oddHeader>
    <oddFooter>&amp;LCPB49906/Form3/Presentation_Assessment/FYP2/UniKL-MICET/March 2025_Ver 002(2)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03766-D167-47A1-9F05-112EB3DC14BC}">
  <dimension ref="A1:M37"/>
  <sheetViews>
    <sheetView view="pageBreakPreview" topLeftCell="A13" zoomScaleNormal="100" zoomScaleSheetLayoutView="100" workbookViewId="0">
      <selection activeCell="A7" sqref="A7:M7"/>
    </sheetView>
  </sheetViews>
  <sheetFormatPr defaultColWidth="11" defaultRowHeight="15.5" x14ac:dyDescent="0.35"/>
  <cols>
    <col min="1" max="1" width="11.83203125" customWidth="1"/>
    <col min="6" max="6" width="8.33203125" customWidth="1"/>
    <col min="7" max="7" width="5" customWidth="1"/>
  </cols>
  <sheetData>
    <row r="1" spans="1:13" x14ac:dyDescent="0.35">
      <c r="A1" s="25" t="s">
        <v>0</v>
      </c>
      <c r="B1" s="239" t="str">
        <f>FORM_1_SV!B1</f>
        <v>INSERT STUDENT NAME HERE</v>
      </c>
      <c r="C1" s="240"/>
      <c r="D1" s="240"/>
      <c r="E1" s="240"/>
      <c r="F1" s="240"/>
      <c r="G1" s="240"/>
      <c r="H1" s="240"/>
      <c r="I1" s="240"/>
      <c r="J1" s="241"/>
      <c r="K1" s="26" t="s">
        <v>1</v>
      </c>
      <c r="L1" s="86" t="str">
        <f>FORM_1_SV!L1</f>
        <v>STUD ID</v>
      </c>
      <c r="M1" s="86"/>
    </row>
    <row r="2" spans="1:13" x14ac:dyDescent="0.35">
      <c r="A2" s="25" t="s">
        <v>3</v>
      </c>
      <c r="B2" s="239" t="str">
        <f>FORM_1_SV!B2</f>
        <v>INSERT PROGRAMME NAME HERE</v>
      </c>
      <c r="C2" s="240"/>
      <c r="D2" s="240"/>
      <c r="E2" s="240"/>
      <c r="F2" s="240"/>
      <c r="G2" s="240"/>
      <c r="H2" s="240"/>
      <c r="I2" s="240"/>
      <c r="J2" s="241"/>
      <c r="K2" s="26" t="s">
        <v>4</v>
      </c>
      <c r="L2" s="86" t="str">
        <f>FORM_1_SV!L2</f>
        <v>STUD HP</v>
      </c>
      <c r="M2" s="86"/>
    </row>
    <row r="3" spans="1:13" x14ac:dyDescent="0.35">
      <c r="A3" s="25" t="s">
        <v>6</v>
      </c>
      <c r="B3" s="239" t="str">
        <f>FORM_1_SV!B3</f>
        <v>INSERT PROJECT TITLE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1"/>
    </row>
    <row r="4" spans="1:13" x14ac:dyDescent="0.35">
      <c r="A4" s="25" t="s">
        <v>7</v>
      </c>
      <c r="B4" s="239" t="str">
        <f>FORM_1_SV!B4</f>
        <v>INSERT SUPERVISOR NAME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1"/>
    </row>
    <row r="5" spans="1:13" x14ac:dyDescent="0.35">
      <c r="A5" s="25" t="s">
        <v>9</v>
      </c>
      <c r="B5" s="239" t="str">
        <f>FORM_1_SV!B5</f>
        <v>INSERT EXAMINER NAME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1"/>
    </row>
    <row r="6" spans="1:13" x14ac:dyDescent="0.35">
      <c r="A6" s="25" t="s">
        <v>70</v>
      </c>
      <c r="B6" s="239" t="str">
        <f>FORM_3_EXAMINER!B6</f>
        <v>INSERT ASSESSOR NAME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1"/>
    </row>
    <row r="7" spans="1:13" ht="18.75" customHeight="1" x14ac:dyDescent="0.35">
      <c r="A7" s="187" t="s">
        <v>97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</row>
    <row r="8" spans="1:13" x14ac:dyDescent="0.35">
      <c r="A8" s="197" t="s">
        <v>11</v>
      </c>
      <c r="B8" s="197" t="s">
        <v>12</v>
      </c>
      <c r="C8" s="197" t="s">
        <v>72</v>
      </c>
      <c r="D8" s="188" t="s">
        <v>13</v>
      </c>
      <c r="E8" s="189"/>
      <c r="F8" s="190"/>
      <c r="G8" s="197" t="s">
        <v>73</v>
      </c>
      <c r="H8" s="91" t="s">
        <v>14</v>
      </c>
      <c r="I8" s="91"/>
      <c r="J8" s="91"/>
      <c r="K8" s="91"/>
      <c r="L8" s="91"/>
      <c r="M8" s="197" t="s">
        <v>35</v>
      </c>
    </row>
    <row r="9" spans="1:13" x14ac:dyDescent="0.35">
      <c r="A9" s="199"/>
      <c r="B9" s="199"/>
      <c r="C9" s="199"/>
      <c r="D9" s="194"/>
      <c r="E9" s="195"/>
      <c r="F9" s="196"/>
      <c r="G9" s="199"/>
      <c r="H9" s="3" t="s">
        <v>45</v>
      </c>
      <c r="I9" s="3" t="s">
        <v>46</v>
      </c>
      <c r="J9" s="3" t="s">
        <v>47</v>
      </c>
      <c r="K9" s="3" t="s">
        <v>48</v>
      </c>
      <c r="L9" s="3" t="s">
        <v>49</v>
      </c>
      <c r="M9" s="199"/>
    </row>
    <row r="10" spans="1:13" ht="18.75" customHeight="1" x14ac:dyDescent="0.35">
      <c r="A10" s="171">
        <v>9</v>
      </c>
      <c r="B10" s="171">
        <v>4</v>
      </c>
      <c r="C10" s="171" t="s">
        <v>74</v>
      </c>
      <c r="D10" s="183" t="s">
        <v>44</v>
      </c>
      <c r="E10" s="183"/>
      <c r="F10" s="183"/>
      <c r="G10" s="6">
        <v>6</v>
      </c>
      <c r="H10" s="227" t="s">
        <v>41</v>
      </c>
      <c r="I10" s="228"/>
      <c r="J10" s="228"/>
      <c r="K10" s="228"/>
      <c r="L10" s="229"/>
      <c r="M10" s="5"/>
    </row>
    <row r="11" spans="1:13" ht="33.75" customHeight="1" x14ac:dyDescent="0.35">
      <c r="A11" s="178"/>
      <c r="B11" s="178"/>
      <c r="C11" s="178"/>
      <c r="D11" s="182" t="s">
        <v>75</v>
      </c>
      <c r="E11" s="182"/>
      <c r="F11" s="182"/>
      <c r="G11" s="54">
        <v>1</v>
      </c>
      <c r="H11" s="39"/>
      <c r="I11" s="39"/>
      <c r="J11" s="39"/>
      <c r="K11" s="39"/>
      <c r="L11" s="39"/>
      <c r="M11" s="9">
        <f>SUM(H11:L11)*G11</f>
        <v>0</v>
      </c>
    </row>
    <row r="12" spans="1:13" ht="33.75" customHeight="1" x14ac:dyDescent="0.35">
      <c r="A12" s="178"/>
      <c r="B12" s="178"/>
      <c r="C12" s="178"/>
      <c r="D12" s="182" t="s">
        <v>76</v>
      </c>
      <c r="E12" s="182"/>
      <c r="F12" s="182"/>
      <c r="G12" s="54">
        <v>2</v>
      </c>
      <c r="H12" s="39"/>
      <c r="I12" s="39"/>
      <c r="J12" s="39"/>
      <c r="K12" s="39"/>
      <c r="L12" s="39"/>
      <c r="M12" s="9">
        <f>SUM(H12:L12)*G12</f>
        <v>0</v>
      </c>
    </row>
    <row r="13" spans="1:13" ht="18.75" customHeight="1" x14ac:dyDescent="0.35">
      <c r="A13" s="178"/>
      <c r="B13" s="178"/>
      <c r="C13" s="178"/>
      <c r="D13" s="236" t="s">
        <v>77</v>
      </c>
      <c r="E13" s="237"/>
      <c r="F13" s="238"/>
      <c r="G13" s="54">
        <v>1</v>
      </c>
      <c r="H13" s="39"/>
      <c r="I13" s="39"/>
      <c r="J13" s="39"/>
      <c r="K13" s="39"/>
      <c r="L13" s="39"/>
      <c r="M13" s="9">
        <f>SUM(H13:L13)*G13</f>
        <v>0</v>
      </c>
    </row>
    <row r="14" spans="1:13" ht="18.75" customHeight="1" x14ac:dyDescent="0.35">
      <c r="A14" s="172"/>
      <c r="B14" s="172"/>
      <c r="C14" s="172"/>
      <c r="D14" s="235" t="s">
        <v>78</v>
      </c>
      <c r="E14" s="235"/>
      <c r="F14" s="235"/>
      <c r="G14" s="54">
        <v>2</v>
      </c>
      <c r="H14" s="39"/>
      <c r="I14" s="39"/>
      <c r="J14" s="39"/>
      <c r="K14" s="39"/>
      <c r="L14" s="39"/>
      <c r="M14" s="9">
        <f>SUM(H14:L14)*G14</f>
        <v>0</v>
      </c>
    </row>
    <row r="15" spans="1:13" ht="18.75" customHeight="1" x14ac:dyDescent="0.35">
      <c r="A15" s="171">
        <v>9</v>
      </c>
      <c r="B15" s="171">
        <v>4</v>
      </c>
      <c r="C15" s="171" t="s">
        <v>79</v>
      </c>
      <c r="D15" s="183" t="s">
        <v>80</v>
      </c>
      <c r="E15" s="183"/>
      <c r="F15" s="183"/>
      <c r="G15" s="22">
        <v>9</v>
      </c>
      <c r="H15" s="227" t="s">
        <v>41</v>
      </c>
      <c r="I15" s="228"/>
      <c r="J15" s="228"/>
      <c r="K15" s="228"/>
      <c r="L15" s="229"/>
      <c r="M15" s="5"/>
    </row>
    <row r="16" spans="1:13" ht="18.75" customHeight="1" x14ac:dyDescent="0.35">
      <c r="A16" s="178"/>
      <c r="B16" s="178"/>
      <c r="C16" s="178"/>
      <c r="D16" s="182" t="s">
        <v>81</v>
      </c>
      <c r="E16" s="182"/>
      <c r="F16" s="182"/>
      <c r="G16" s="54">
        <v>1</v>
      </c>
      <c r="H16" s="39"/>
      <c r="I16" s="39"/>
      <c r="J16" s="39"/>
      <c r="K16" s="39"/>
      <c r="L16" s="39"/>
      <c r="M16" s="9">
        <f>SUM(H16:L16)*G16</f>
        <v>0</v>
      </c>
    </row>
    <row r="17" spans="1:13" ht="33.75" customHeight="1" x14ac:dyDescent="0.35">
      <c r="A17" s="178"/>
      <c r="B17" s="178"/>
      <c r="C17" s="178"/>
      <c r="D17" s="182" t="s">
        <v>82</v>
      </c>
      <c r="E17" s="182"/>
      <c r="F17" s="182"/>
      <c r="G17" s="54">
        <v>2</v>
      </c>
      <c r="H17" s="39"/>
      <c r="I17" s="39"/>
      <c r="J17" s="39"/>
      <c r="K17" s="39"/>
      <c r="L17" s="39"/>
      <c r="M17" s="9">
        <f>SUM(H17:L17)*G17</f>
        <v>0</v>
      </c>
    </row>
    <row r="18" spans="1:13" ht="33.75" customHeight="1" x14ac:dyDescent="0.35">
      <c r="A18" s="178"/>
      <c r="B18" s="178"/>
      <c r="C18" s="178"/>
      <c r="D18" s="182" t="s">
        <v>83</v>
      </c>
      <c r="E18" s="182"/>
      <c r="F18" s="182"/>
      <c r="G18" s="54">
        <v>3</v>
      </c>
      <c r="H18" s="39"/>
      <c r="I18" s="39"/>
      <c r="J18" s="39"/>
      <c r="K18" s="39"/>
      <c r="L18" s="39"/>
      <c r="M18" s="9">
        <f>SUM(H18:L18)*G18</f>
        <v>0</v>
      </c>
    </row>
    <row r="19" spans="1:13" ht="18.75" customHeight="1" x14ac:dyDescent="0.35">
      <c r="A19" s="178"/>
      <c r="B19" s="178"/>
      <c r="C19" s="178"/>
      <c r="D19" s="175" t="s">
        <v>84</v>
      </c>
      <c r="E19" s="176"/>
      <c r="F19" s="177"/>
      <c r="G19" s="54">
        <v>2</v>
      </c>
      <c r="H19" s="39"/>
      <c r="I19" s="39"/>
      <c r="J19" s="39"/>
      <c r="K19" s="39"/>
      <c r="L19" s="39"/>
      <c r="M19" s="12">
        <f>SUM(H19:L19)*2</f>
        <v>0</v>
      </c>
    </row>
    <row r="20" spans="1:13" ht="18.75" customHeight="1" x14ac:dyDescent="0.35">
      <c r="A20" s="172"/>
      <c r="B20" s="172"/>
      <c r="C20" s="172"/>
      <c r="D20" s="182" t="s">
        <v>85</v>
      </c>
      <c r="E20" s="182"/>
      <c r="F20" s="182"/>
      <c r="G20" s="54">
        <v>1</v>
      </c>
      <c r="H20" s="39"/>
      <c r="I20" s="39"/>
      <c r="J20" s="39"/>
      <c r="K20" s="39"/>
      <c r="L20" s="39"/>
      <c r="M20" s="9">
        <f>SUM(H20:L20)*G20</f>
        <v>0</v>
      </c>
    </row>
    <row r="21" spans="1:13" ht="64.5" customHeight="1" x14ac:dyDescent="0.35">
      <c r="A21" s="171">
        <v>6</v>
      </c>
      <c r="B21" s="171">
        <v>3</v>
      </c>
      <c r="C21" s="171" t="s">
        <v>74</v>
      </c>
      <c r="D21" s="231" t="s">
        <v>86</v>
      </c>
      <c r="E21" s="231"/>
      <c r="F21" s="231"/>
      <c r="G21" s="54">
        <v>2</v>
      </c>
      <c r="H21" s="39"/>
      <c r="I21" s="39"/>
      <c r="J21" s="39"/>
      <c r="K21" s="39"/>
      <c r="L21" s="39"/>
      <c r="M21" s="9">
        <f>SUM(H21:L21)*G21</f>
        <v>0</v>
      </c>
    </row>
    <row r="22" spans="1:13" ht="38.25" customHeight="1" x14ac:dyDescent="0.35">
      <c r="A22" s="178"/>
      <c r="B22" s="178"/>
      <c r="C22" s="178"/>
      <c r="D22" s="231" t="s">
        <v>87</v>
      </c>
      <c r="E22" s="231"/>
      <c r="F22" s="231"/>
      <c r="G22" s="54">
        <v>2</v>
      </c>
      <c r="H22" s="39"/>
      <c r="I22" s="39"/>
      <c r="J22" s="39"/>
      <c r="K22" s="39"/>
      <c r="L22" s="39"/>
      <c r="M22" s="9">
        <f>SUM(H22:L22)*G22</f>
        <v>0</v>
      </c>
    </row>
    <row r="23" spans="1:13" ht="38.25" customHeight="1" x14ac:dyDescent="0.35">
      <c r="A23" s="172"/>
      <c r="B23" s="172"/>
      <c r="C23" s="172"/>
      <c r="D23" s="232" t="s">
        <v>88</v>
      </c>
      <c r="E23" s="233"/>
      <c r="F23" s="234"/>
      <c r="G23" s="54">
        <v>2</v>
      </c>
      <c r="H23" s="39"/>
      <c r="I23" s="39"/>
      <c r="J23" s="39"/>
      <c r="K23" s="39"/>
      <c r="L23" s="39"/>
      <c r="M23" s="9">
        <f>SUM(H23:L23)*G23</f>
        <v>0</v>
      </c>
    </row>
    <row r="24" spans="1:13" ht="18.75" customHeight="1" x14ac:dyDescent="0.35">
      <c r="A24" s="171">
        <v>9</v>
      </c>
      <c r="B24" s="171">
        <v>4</v>
      </c>
      <c r="C24" s="171" t="s">
        <v>89</v>
      </c>
      <c r="D24" s="183" t="s">
        <v>90</v>
      </c>
      <c r="E24" s="183"/>
      <c r="F24" s="183"/>
      <c r="G24" s="22">
        <v>5</v>
      </c>
      <c r="H24" s="227" t="s">
        <v>41</v>
      </c>
      <c r="I24" s="228"/>
      <c r="J24" s="228"/>
      <c r="K24" s="228"/>
      <c r="L24" s="229"/>
      <c r="M24" s="5"/>
    </row>
    <row r="25" spans="1:13" ht="48.75" customHeight="1" x14ac:dyDescent="0.35">
      <c r="A25" s="178"/>
      <c r="B25" s="178"/>
      <c r="C25" s="178"/>
      <c r="D25" s="182" t="s">
        <v>91</v>
      </c>
      <c r="E25" s="182"/>
      <c r="F25" s="182"/>
      <c r="G25" s="54">
        <v>2</v>
      </c>
      <c r="H25" s="39"/>
      <c r="I25" s="39"/>
      <c r="J25" s="39"/>
      <c r="K25" s="39"/>
      <c r="L25" s="39"/>
      <c r="M25" s="9">
        <f>SUM(H25:L25)*G25</f>
        <v>0</v>
      </c>
    </row>
    <row r="26" spans="1:13" ht="18.75" customHeight="1" x14ac:dyDescent="0.35">
      <c r="A26" s="178"/>
      <c r="B26" s="178"/>
      <c r="C26" s="178"/>
      <c r="D26" s="182" t="s">
        <v>92</v>
      </c>
      <c r="E26" s="182"/>
      <c r="F26" s="182"/>
      <c r="G26" s="54">
        <v>1</v>
      </c>
      <c r="H26" s="39"/>
      <c r="I26" s="39"/>
      <c r="J26" s="39"/>
      <c r="K26" s="39"/>
      <c r="L26" s="39"/>
      <c r="M26" s="9">
        <f>SUM(H26:L26)*G26</f>
        <v>0</v>
      </c>
    </row>
    <row r="27" spans="1:13" ht="18.75" customHeight="1" x14ac:dyDescent="0.35">
      <c r="A27" s="172"/>
      <c r="B27" s="172"/>
      <c r="C27" s="172"/>
      <c r="D27" s="182" t="s">
        <v>93</v>
      </c>
      <c r="E27" s="182"/>
      <c r="F27" s="182"/>
      <c r="G27" s="54">
        <v>2</v>
      </c>
      <c r="H27" s="39"/>
      <c r="I27" s="39"/>
      <c r="J27" s="39"/>
      <c r="K27" s="39"/>
      <c r="L27" s="39"/>
      <c r="M27" s="9">
        <f>SUM(H27:L27)*G27</f>
        <v>0</v>
      </c>
    </row>
    <row r="28" spans="1:13" ht="22.5" customHeight="1" x14ac:dyDescent="0.35">
      <c r="I28" s="230" t="s">
        <v>94</v>
      </c>
      <c r="J28" s="230"/>
      <c r="K28" s="230"/>
      <c r="L28" s="230"/>
      <c r="M28" s="38">
        <f>SUM(M11:M27)/260*30</f>
        <v>0</v>
      </c>
    </row>
    <row r="29" spans="1:13" ht="35.25" customHeight="1" x14ac:dyDescent="0.35">
      <c r="A29" s="50" t="s">
        <v>95</v>
      </c>
      <c r="B29" s="86" t="s">
        <v>298</v>
      </c>
      <c r="C29" s="86"/>
      <c r="D29" s="86"/>
      <c r="E29" s="86"/>
      <c r="F29" s="86"/>
      <c r="G29" s="86"/>
      <c r="H29" s="86"/>
      <c r="I29" s="86"/>
      <c r="J29" s="34">
        <f>SUM(M21:M23)</f>
        <v>0</v>
      </c>
    </row>
    <row r="30" spans="1:13" ht="18.75" customHeight="1" x14ac:dyDescent="0.35">
      <c r="A30" s="50" t="s">
        <v>96</v>
      </c>
      <c r="B30" s="86" t="s">
        <v>299</v>
      </c>
      <c r="C30" s="86"/>
      <c r="D30" s="86"/>
      <c r="E30" s="86"/>
      <c r="F30" s="86"/>
      <c r="G30" s="86"/>
      <c r="H30" s="86"/>
      <c r="I30" s="86"/>
      <c r="J30" s="34">
        <f>SUM(M11:M14, M16:M20,M25:M27)</f>
        <v>0</v>
      </c>
    </row>
    <row r="31" spans="1:13" x14ac:dyDescent="0.35">
      <c r="A31" s="2"/>
      <c r="B31" s="16"/>
      <c r="C31" s="16"/>
      <c r="D31" s="16"/>
      <c r="E31" s="16"/>
      <c r="F31" s="16"/>
      <c r="G31" s="16"/>
      <c r="H31" s="16"/>
      <c r="I31" s="16"/>
    </row>
    <row r="33" spans="1:13" x14ac:dyDescent="0.35">
      <c r="A33" s="4" t="s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3" x14ac:dyDescent="0.35">
      <c r="A34" s="14" t="s">
        <v>29</v>
      </c>
      <c r="B34" s="104" t="str">
        <f>B6</f>
        <v>INSERT ASSESSOR NAME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</row>
    <row r="35" spans="1:13" ht="34" customHeight="1" x14ac:dyDescent="0.35">
      <c r="A35" s="14" t="s">
        <v>30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</row>
    <row r="36" spans="1:13" ht="42" customHeight="1" x14ac:dyDescent="0.35">
      <c r="A36" s="14" t="s">
        <v>31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</row>
    <row r="37" spans="1:13" x14ac:dyDescent="0.35">
      <c r="A37" s="14" t="s">
        <v>32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</row>
  </sheetData>
  <mergeCells count="56">
    <mergeCell ref="B37:M37"/>
    <mergeCell ref="I28:L28"/>
    <mergeCell ref="B29:I29"/>
    <mergeCell ref="B30:I30"/>
    <mergeCell ref="B34:M34"/>
    <mergeCell ref="B35:M35"/>
    <mergeCell ref="B36:M36"/>
    <mergeCell ref="A24:A27"/>
    <mergeCell ref="B24:B27"/>
    <mergeCell ref="C24:C27"/>
    <mergeCell ref="D24:F24"/>
    <mergeCell ref="H24:L24"/>
    <mergeCell ref="D25:F25"/>
    <mergeCell ref="D26:F26"/>
    <mergeCell ref="D27:F27"/>
    <mergeCell ref="A21:A23"/>
    <mergeCell ref="B21:B23"/>
    <mergeCell ref="C21:C23"/>
    <mergeCell ref="D21:F21"/>
    <mergeCell ref="D22:F22"/>
    <mergeCell ref="D23:F23"/>
    <mergeCell ref="A15:A20"/>
    <mergeCell ref="B15:B20"/>
    <mergeCell ref="C15:C20"/>
    <mergeCell ref="D15:F15"/>
    <mergeCell ref="H15:L15"/>
    <mergeCell ref="D16:F16"/>
    <mergeCell ref="D17:F17"/>
    <mergeCell ref="D18:F18"/>
    <mergeCell ref="D19:F19"/>
    <mergeCell ref="D20:F20"/>
    <mergeCell ref="A10:A14"/>
    <mergeCell ref="B10:B14"/>
    <mergeCell ref="C10:C14"/>
    <mergeCell ref="D10:F10"/>
    <mergeCell ref="H10:L10"/>
    <mergeCell ref="D11:F11"/>
    <mergeCell ref="D12:F12"/>
    <mergeCell ref="D13:F13"/>
    <mergeCell ref="D14:F14"/>
    <mergeCell ref="B5:M5"/>
    <mergeCell ref="B6:M6"/>
    <mergeCell ref="A7:M7"/>
    <mergeCell ref="A8:A9"/>
    <mergeCell ref="B8:B9"/>
    <mergeCell ref="C8:C9"/>
    <mergeCell ref="D8:F9"/>
    <mergeCell ref="G8:G9"/>
    <mergeCell ref="H8:L8"/>
    <mergeCell ref="M8:M9"/>
    <mergeCell ref="B4:M4"/>
    <mergeCell ref="B1:J1"/>
    <mergeCell ref="L1:M1"/>
    <mergeCell ref="B2:J2"/>
    <mergeCell ref="L2:M2"/>
    <mergeCell ref="B3:M3"/>
  </mergeCells>
  <pageMargins left="0.7" right="0.7" top="0.75" bottom="0.75" header="0.3" footer="0.3"/>
  <pageSetup paperSize="9" scale="53" orientation="landscape" r:id="rId1"/>
  <headerFooter>
    <oddHeader>&amp;LCPB 49906_FYP 2                                                       &amp;CPRESENTATION ASSESSMENT_FORM 3</oddHeader>
    <oddFooter>&amp;LCPB49906/Form3/Presentation_Assessment/FYP2/UniKL-MICET/March 2025_Ver 002(2)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8"/>
  <sheetViews>
    <sheetView view="pageBreakPreview" zoomScaleNormal="100" zoomScaleSheetLayoutView="100" workbookViewId="0">
      <selection activeCell="H21" sqref="H21"/>
    </sheetView>
  </sheetViews>
  <sheetFormatPr defaultColWidth="11" defaultRowHeight="15.5" x14ac:dyDescent="0.35"/>
  <cols>
    <col min="1" max="1" width="11.83203125" customWidth="1"/>
    <col min="5" max="5" width="8.33203125" customWidth="1"/>
    <col min="6" max="6" width="5" customWidth="1"/>
    <col min="9" max="9" width="16.75" customWidth="1"/>
  </cols>
  <sheetData>
    <row r="1" spans="1:12" x14ac:dyDescent="0.35">
      <c r="A1" s="25" t="s">
        <v>0</v>
      </c>
      <c r="B1" s="86" t="str">
        <f>FORM_1_SV!B1</f>
        <v>INSERT STUDENT NAME HERE</v>
      </c>
      <c r="C1" s="86"/>
      <c r="D1" s="86"/>
      <c r="E1" s="86"/>
      <c r="F1" s="86"/>
      <c r="G1" s="86"/>
      <c r="H1" s="86"/>
      <c r="I1" s="86"/>
      <c r="J1" s="25" t="s">
        <v>1</v>
      </c>
      <c r="K1" s="86" t="str">
        <f>FORM_1_SV!L1</f>
        <v>STUD ID</v>
      </c>
      <c r="L1" s="86"/>
    </row>
    <row r="2" spans="1:12" x14ac:dyDescent="0.35">
      <c r="A2" s="25" t="s">
        <v>3</v>
      </c>
      <c r="B2" s="86" t="str">
        <f>FORM_1_SV!B2</f>
        <v>INSERT PROGRAMME NAME HERE</v>
      </c>
      <c r="C2" s="86"/>
      <c r="D2" s="86"/>
      <c r="E2" s="86"/>
      <c r="F2" s="86"/>
      <c r="G2" s="86"/>
      <c r="H2" s="86"/>
      <c r="I2" s="86"/>
      <c r="J2" s="25" t="s">
        <v>4</v>
      </c>
      <c r="K2" s="86" t="str">
        <f>FORM_1_SV!L2</f>
        <v>STUD HP</v>
      </c>
      <c r="L2" s="86"/>
    </row>
    <row r="3" spans="1:12" x14ac:dyDescent="0.35">
      <c r="A3" s="25" t="s">
        <v>6</v>
      </c>
      <c r="B3" s="86" t="str">
        <f>FORM_1_SV!B3</f>
        <v>INSERT PROJECT TITLE</v>
      </c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x14ac:dyDescent="0.35">
      <c r="A4" s="25" t="s">
        <v>7</v>
      </c>
      <c r="B4" s="86" t="str">
        <f>FORM_1_SV!B4</f>
        <v>INSERT SUPERVISOR NAME</v>
      </c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2" x14ac:dyDescent="0.35">
      <c r="A5" s="25" t="s">
        <v>9</v>
      </c>
      <c r="B5" s="256" t="str">
        <f>FORM_1_SV!B5</f>
        <v>INSERT EXAMINER NAME</v>
      </c>
      <c r="C5" s="257"/>
      <c r="D5" s="257"/>
      <c r="E5" s="257"/>
      <c r="F5" s="257"/>
      <c r="G5" s="257"/>
      <c r="H5" s="257"/>
      <c r="I5" s="257"/>
      <c r="J5" s="257"/>
      <c r="K5" s="257"/>
      <c r="L5" s="258"/>
    </row>
    <row r="6" spans="1:12" x14ac:dyDescent="0.35">
      <c r="A6" s="25" t="s">
        <v>70</v>
      </c>
      <c r="B6" s="256" t="str">
        <f>FORM_3_EXAMINER!B6</f>
        <v>INSERT ASSESSOR NAME</v>
      </c>
      <c r="C6" s="257"/>
      <c r="D6" s="257"/>
      <c r="E6" s="257"/>
      <c r="F6" s="257"/>
      <c r="G6" s="257"/>
      <c r="H6" s="257"/>
      <c r="I6" s="257"/>
      <c r="J6" s="257"/>
      <c r="K6" s="257"/>
      <c r="L6" s="258"/>
    </row>
    <row r="7" spans="1:12" ht="22.5" customHeight="1" x14ac:dyDescent="0.35">
      <c r="A7" s="187" t="s">
        <v>98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</row>
    <row r="8" spans="1:12" ht="22.5" customHeight="1" x14ac:dyDescent="0.35">
      <c r="A8" s="124" t="s">
        <v>99</v>
      </c>
      <c r="B8" s="124"/>
      <c r="C8" s="259" t="s">
        <v>100</v>
      </c>
      <c r="D8" s="259"/>
      <c r="E8" s="259"/>
      <c r="F8" s="259"/>
      <c r="G8" s="259"/>
      <c r="H8" s="259"/>
      <c r="I8" s="259"/>
      <c r="J8" s="22" t="s">
        <v>101</v>
      </c>
      <c r="K8" s="23" t="s">
        <v>102</v>
      </c>
      <c r="L8" s="24" t="s">
        <v>103</v>
      </c>
    </row>
    <row r="9" spans="1:12" ht="36.75" customHeight="1" x14ac:dyDescent="0.35">
      <c r="A9" s="245" t="s">
        <v>104</v>
      </c>
      <c r="B9" s="246"/>
      <c r="C9" s="11" t="s">
        <v>25</v>
      </c>
      <c r="D9" s="86" t="s">
        <v>121</v>
      </c>
      <c r="E9" s="86"/>
      <c r="F9" s="86"/>
      <c r="G9" s="86"/>
      <c r="H9" s="86"/>
      <c r="I9" s="86"/>
      <c r="J9" s="8">
        <v>80</v>
      </c>
      <c r="K9" s="27">
        <f>J9/200*20</f>
        <v>8</v>
      </c>
      <c r="L9" s="19">
        <f>FORM_1_SV!J40/200*20</f>
        <v>0</v>
      </c>
    </row>
    <row r="10" spans="1:12" ht="36" customHeight="1" x14ac:dyDescent="0.35">
      <c r="A10" s="247"/>
      <c r="B10" s="248"/>
      <c r="C10" s="44" t="str">
        <f>FORM_1_SV!A41</f>
        <v>CLO 5</v>
      </c>
      <c r="D10" s="260" t="str">
        <f>FORM_1_SV!B41</f>
        <v>Organize research project planning efficiently by applying project management principles (A4, PLO 10).</v>
      </c>
      <c r="E10" s="260"/>
      <c r="F10" s="260"/>
      <c r="G10" s="260"/>
      <c r="H10" s="260"/>
      <c r="I10" s="260"/>
      <c r="J10" s="8">
        <v>50</v>
      </c>
      <c r="K10" s="27">
        <f>J10/200*20</f>
        <v>5</v>
      </c>
      <c r="L10" s="19">
        <f>FORM_1_SV!J41/200*20</f>
        <v>0</v>
      </c>
    </row>
    <row r="11" spans="1:12" ht="38.25" customHeight="1" x14ac:dyDescent="0.35">
      <c r="A11" s="249"/>
      <c r="B11" s="250"/>
      <c r="C11" s="11" t="str">
        <f>FORM_1_SV!A42</f>
        <v>CLO 6</v>
      </c>
      <c r="D11" s="239" t="str">
        <f>FORM_1_SV!B42</f>
        <v>Demonstrate independent learning and continuous knowledge enhancement in completing a research project (A3, PLO 11).</v>
      </c>
      <c r="E11" s="240"/>
      <c r="F11" s="240"/>
      <c r="G11" s="240"/>
      <c r="H11" s="240"/>
      <c r="I11" s="241"/>
      <c r="J11" s="9">
        <v>70</v>
      </c>
      <c r="K11" s="27">
        <f>J11/200*20</f>
        <v>7</v>
      </c>
      <c r="L11" s="19">
        <f>FORM_1_SV!J42/200*20</f>
        <v>0</v>
      </c>
    </row>
    <row r="12" spans="1:12" ht="36" customHeight="1" x14ac:dyDescent="0.35">
      <c r="A12" s="252" t="s">
        <v>105</v>
      </c>
      <c r="B12" s="253"/>
      <c r="C12" s="45" t="str">
        <f>FORM_2_SV!A42</f>
        <v>CLO 1</v>
      </c>
      <c r="D12" s="173" t="str">
        <f>FORM_2_SV!B42</f>
        <v>Explain research findings to develop appropriate solutions in achieving the research objective (C5, PLO 3).</v>
      </c>
      <c r="E12" s="90"/>
      <c r="F12" s="90"/>
      <c r="G12" s="90"/>
      <c r="H12" s="90"/>
      <c r="I12" s="174"/>
      <c r="J12" s="7">
        <v>150</v>
      </c>
      <c r="K12" s="28">
        <f>J12/280*50</f>
        <v>26.785714285714285</v>
      </c>
      <c r="L12" s="19">
        <f>FORM_2_SV!I42/280*50</f>
        <v>0</v>
      </c>
    </row>
    <row r="13" spans="1:12" ht="40.5" customHeight="1" x14ac:dyDescent="0.35">
      <c r="A13" s="252" t="s">
        <v>105</v>
      </c>
      <c r="B13" s="253"/>
      <c r="C13" s="45" t="s">
        <v>27</v>
      </c>
      <c r="D13" s="173" t="s">
        <v>297</v>
      </c>
      <c r="E13" s="90"/>
      <c r="F13" s="90"/>
      <c r="G13" s="90"/>
      <c r="H13" s="90"/>
      <c r="I13" s="174"/>
      <c r="J13" s="7">
        <v>130</v>
      </c>
      <c r="K13" s="28">
        <f>J13/280*50</f>
        <v>23.214285714285715</v>
      </c>
      <c r="L13" s="19">
        <f>FORM_2_SV!I43/280*50</f>
        <v>0</v>
      </c>
    </row>
    <row r="14" spans="1:12" ht="33" customHeight="1" x14ac:dyDescent="0.35">
      <c r="A14" s="245" t="s">
        <v>106</v>
      </c>
      <c r="B14" s="246"/>
      <c r="C14" s="11" t="str">
        <f>C12</f>
        <v>CLO 1</v>
      </c>
      <c r="D14" s="261" t="str">
        <f>D12</f>
        <v>Explain research findings to develop appropriate solutions in achieving the research objective (C5, PLO 3).</v>
      </c>
      <c r="E14" s="262"/>
      <c r="F14" s="262"/>
      <c r="G14" s="262"/>
      <c r="H14" s="262"/>
      <c r="I14" s="263"/>
      <c r="J14" s="9">
        <v>150</v>
      </c>
      <c r="K14" s="27">
        <f>J14/280*50</f>
        <v>26.785714285714285</v>
      </c>
      <c r="L14" s="19">
        <f>FORM_2_EXAMINER!I42/280*50</f>
        <v>0</v>
      </c>
    </row>
    <row r="15" spans="1:12" ht="39" customHeight="1" x14ac:dyDescent="0.35">
      <c r="A15" s="245" t="s">
        <v>106</v>
      </c>
      <c r="B15" s="246"/>
      <c r="C15" s="11" t="s">
        <v>27</v>
      </c>
      <c r="D15" s="239" t="s">
        <v>297</v>
      </c>
      <c r="E15" s="240"/>
      <c r="F15" s="240"/>
      <c r="G15" s="240"/>
      <c r="H15" s="240"/>
      <c r="I15" s="241"/>
      <c r="J15" s="9">
        <v>130</v>
      </c>
      <c r="K15" s="27">
        <f>J15/280*50</f>
        <v>23.214285714285715</v>
      </c>
      <c r="L15" s="19">
        <f>FORM_2_EXAMINER!I43/280*50</f>
        <v>0</v>
      </c>
    </row>
    <row r="16" spans="1:12" ht="34.5" customHeight="1" x14ac:dyDescent="0.35">
      <c r="A16" s="252" t="s">
        <v>107</v>
      </c>
      <c r="B16" s="253"/>
      <c r="C16" s="45" t="s">
        <v>95</v>
      </c>
      <c r="D16" s="173" t="s">
        <v>298</v>
      </c>
      <c r="E16" s="90"/>
      <c r="F16" s="90"/>
      <c r="G16" s="90"/>
      <c r="H16" s="90"/>
      <c r="I16" s="174"/>
      <c r="J16" s="7">
        <v>60</v>
      </c>
      <c r="K16" s="28">
        <f>J16/260*30</f>
        <v>6.9230769230769234</v>
      </c>
      <c r="L16" s="19">
        <f>FORM_3_EXAMINER!J29/260*30</f>
        <v>0</v>
      </c>
    </row>
    <row r="17" spans="1:12" ht="25.5" customHeight="1" x14ac:dyDescent="0.35">
      <c r="A17" s="254"/>
      <c r="B17" s="255"/>
      <c r="C17" s="45" t="s">
        <v>96</v>
      </c>
      <c r="D17" s="173" t="s">
        <v>300</v>
      </c>
      <c r="E17" s="90"/>
      <c r="F17" s="90"/>
      <c r="G17" s="90"/>
      <c r="H17" s="90"/>
      <c r="I17" s="174"/>
      <c r="J17" s="7">
        <v>200</v>
      </c>
      <c r="K17" s="28">
        <f>J17/260*30</f>
        <v>23.076923076923077</v>
      </c>
      <c r="L17" s="19">
        <f>FORM_3_EXAMINER!J30/260*30</f>
        <v>0</v>
      </c>
    </row>
    <row r="18" spans="1:12" ht="34.5" customHeight="1" x14ac:dyDescent="0.35">
      <c r="A18" s="86" t="s">
        <v>108</v>
      </c>
      <c r="B18" s="86"/>
      <c r="C18" s="11" t="s">
        <v>95</v>
      </c>
      <c r="D18" s="163" t="s">
        <v>298</v>
      </c>
      <c r="E18" s="164"/>
      <c r="F18" s="164"/>
      <c r="G18" s="164"/>
      <c r="H18" s="164"/>
      <c r="I18" s="165"/>
      <c r="J18" s="9">
        <v>60</v>
      </c>
      <c r="K18" s="27">
        <f>J18/260*30</f>
        <v>6.9230769230769234</v>
      </c>
      <c r="L18" s="19">
        <f>FORM_3_ASSESSOR!J29/260*30</f>
        <v>0</v>
      </c>
    </row>
    <row r="19" spans="1:12" ht="25.5" customHeight="1" x14ac:dyDescent="0.35">
      <c r="A19" s="86"/>
      <c r="B19" s="86"/>
      <c r="C19" s="11" t="s">
        <v>96</v>
      </c>
      <c r="D19" s="239" t="s">
        <v>300</v>
      </c>
      <c r="E19" s="240"/>
      <c r="F19" s="240"/>
      <c r="G19" s="240"/>
      <c r="H19" s="240"/>
      <c r="I19" s="241"/>
      <c r="J19" s="9">
        <v>200</v>
      </c>
      <c r="K19" s="27">
        <f>J19/260*30</f>
        <v>23.076923076923077</v>
      </c>
      <c r="L19" s="19">
        <f>FORM_3_ASSESSOR!J30/260*30</f>
        <v>0</v>
      </c>
    </row>
    <row r="21" spans="1:12" x14ac:dyDescent="0.35">
      <c r="A21" s="2" t="s">
        <v>109</v>
      </c>
      <c r="B21" s="10">
        <f>SUM(J9:J12,J16:J17,)</f>
        <v>610</v>
      </c>
    </row>
    <row r="22" spans="1:12" ht="15.65" customHeight="1" x14ac:dyDescent="0.35"/>
    <row r="23" spans="1:12" ht="18.75" customHeight="1" x14ac:dyDescent="0.35">
      <c r="A23" s="242" t="s">
        <v>110</v>
      </c>
      <c r="B23" s="243"/>
      <c r="C23" s="243"/>
      <c r="D23" s="244"/>
      <c r="E23" s="4"/>
      <c r="F23" s="4"/>
      <c r="G23" s="4"/>
      <c r="H23" s="4"/>
      <c r="I23" s="4"/>
      <c r="J23" s="4"/>
      <c r="K23" s="4"/>
      <c r="L23" s="4"/>
    </row>
    <row r="24" spans="1:12" x14ac:dyDescent="0.35">
      <c r="A24" s="251" t="s">
        <v>111</v>
      </c>
      <c r="B24" s="251"/>
      <c r="C24" s="17" t="s">
        <v>12</v>
      </c>
      <c r="D24" s="18" t="s">
        <v>103</v>
      </c>
      <c r="E24" s="4"/>
      <c r="F24" s="4"/>
      <c r="G24" s="4"/>
      <c r="H24" s="4"/>
      <c r="I24" s="4"/>
      <c r="J24" s="4"/>
      <c r="K24" s="4"/>
      <c r="L24" s="4"/>
    </row>
    <row r="25" spans="1:12" x14ac:dyDescent="0.35">
      <c r="A25" s="245" t="s">
        <v>104</v>
      </c>
      <c r="B25" s="246"/>
      <c r="C25" s="36" t="s">
        <v>25</v>
      </c>
      <c r="D25" s="57">
        <f>L9</f>
        <v>0</v>
      </c>
      <c r="E25" s="4"/>
      <c r="F25" s="4"/>
      <c r="G25" s="4"/>
      <c r="H25" s="4"/>
      <c r="I25" s="4"/>
      <c r="J25" s="4"/>
      <c r="K25" s="4"/>
      <c r="L25" s="4"/>
    </row>
    <row r="26" spans="1:12" ht="18.75" customHeight="1" x14ac:dyDescent="0.35">
      <c r="A26" s="247"/>
      <c r="B26" s="248"/>
      <c r="C26" s="36" t="s">
        <v>26</v>
      </c>
      <c r="D26" s="35">
        <f>L10</f>
        <v>0</v>
      </c>
    </row>
    <row r="27" spans="1:12" ht="20.5" customHeight="1" x14ac:dyDescent="0.35">
      <c r="A27" s="249"/>
      <c r="B27" s="250"/>
      <c r="C27" s="36" t="s">
        <v>27</v>
      </c>
      <c r="D27" s="35">
        <f>L11</f>
        <v>0</v>
      </c>
    </row>
    <row r="28" spans="1:12" ht="19.5" customHeight="1" x14ac:dyDescent="0.35">
      <c r="A28" s="252" t="s">
        <v>112</v>
      </c>
      <c r="B28" s="253"/>
      <c r="C28" s="29" t="s">
        <v>68</v>
      </c>
      <c r="D28" s="35">
        <f>AVERAGE(L12,L14)</f>
        <v>0</v>
      </c>
    </row>
    <row r="29" spans="1:12" ht="20.25" customHeight="1" x14ac:dyDescent="0.35">
      <c r="A29" s="254"/>
      <c r="B29" s="255"/>
      <c r="C29" s="29" t="s">
        <v>27</v>
      </c>
      <c r="D29" s="35">
        <f>AVERAGE(L13,L15)</f>
        <v>0</v>
      </c>
    </row>
    <row r="30" spans="1:12" ht="19.5" customHeight="1" x14ac:dyDescent="0.35">
      <c r="A30" s="86" t="s">
        <v>113</v>
      </c>
      <c r="B30" s="86"/>
      <c r="C30" s="36" t="s">
        <v>95</v>
      </c>
      <c r="D30" s="35">
        <f>AVERAGE(L16,L18)</f>
        <v>0</v>
      </c>
    </row>
    <row r="31" spans="1:12" ht="18.75" customHeight="1" x14ac:dyDescent="0.35">
      <c r="A31" s="86"/>
      <c r="B31" s="86"/>
      <c r="C31" s="36" t="s">
        <v>96</v>
      </c>
      <c r="D31" s="35">
        <f>AVERAGE(L17,L19)</f>
        <v>0</v>
      </c>
    </row>
    <row r="32" spans="1:12" x14ac:dyDescent="0.35">
      <c r="C32" s="21" t="s">
        <v>101</v>
      </c>
      <c r="D32" s="20">
        <f>SUM(D25:D31)</f>
        <v>0</v>
      </c>
    </row>
    <row r="33" spans="1:12" ht="15" customHeight="1" x14ac:dyDescent="0.35">
      <c r="C33" s="4"/>
      <c r="D33" s="13"/>
    </row>
    <row r="34" spans="1:12" x14ac:dyDescent="0.35">
      <c r="A34" s="4" t="s">
        <v>28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2" ht="34" customHeight="1" x14ac:dyDescent="0.35">
      <c r="A35" s="14" t="s">
        <v>29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</row>
    <row r="36" spans="1:12" ht="22.15" customHeight="1" x14ac:dyDescent="0.35">
      <c r="A36" s="14" t="s">
        <v>30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</row>
    <row r="37" spans="1:12" ht="43.9" customHeight="1" x14ac:dyDescent="0.35">
      <c r="A37" s="14" t="s">
        <v>31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</row>
    <row r="38" spans="1:12" ht="21" customHeight="1" x14ac:dyDescent="0.35">
      <c r="A38" s="14" t="s">
        <v>32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</row>
  </sheetData>
  <mergeCells count="38">
    <mergeCell ref="D10:I10"/>
    <mergeCell ref="D14:I14"/>
    <mergeCell ref="A9:B11"/>
    <mergeCell ref="D9:I9"/>
    <mergeCell ref="D11:I11"/>
    <mergeCell ref="A12:B12"/>
    <mergeCell ref="A14:B14"/>
    <mergeCell ref="D13:I13"/>
    <mergeCell ref="A13:B13"/>
    <mergeCell ref="B1:I1"/>
    <mergeCell ref="B5:L5"/>
    <mergeCell ref="B6:L6"/>
    <mergeCell ref="A7:L7"/>
    <mergeCell ref="A8:B8"/>
    <mergeCell ref="C8:I8"/>
    <mergeCell ref="K1:L1"/>
    <mergeCell ref="B2:I2"/>
    <mergeCell ref="K2:L2"/>
    <mergeCell ref="B3:L3"/>
    <mergeCell ref="B4:L4"/>
    <mergeCell ref="D16:I16"/>
    <mergeCell ref="D12:I12"/>
    <mergeCell ref="D18:I18"/>
    <mergeCell ref="A16:B17"/>
    <mergeCell ref="A18:B19"/>
    <mergeCell ref="D15:I15"/>
    <mergeCell ref="A15:B15"/>
    <mergeCell ref="B38:L38"/>
    <mergeCell ref="A24:B24"/>
    <mergeCell ref="B35:L35"/>
    <mergeCell ref="B36:L36"/>
    <mergeCell ref="A30:B31"/>
    <mergeCell ref="A28:B29"/>
    <mergeCell ref="A23:D23"/>
    <mergeCell ref="B37:L37"/>
    <mergeCell ref="D17:I17"/>
    <mergeCell ref="D19:I19"/>
    <mergeCell ref="A25:B27"/>
  </mergeCells>
  <pageMargins left="0.7" right="0.7" top="0.75" bottom="0.75" header="0.3" footer="0.3"/>
  <pageSetup paperSize="9" scale="53" orientation="landscape" r:id="rId1"/>
  <headerFooter>
    <oddHeader>&amp;LCPB 49906_FYP 2                                                       &amp;CFINAL MARKS_FORM 4</oddHeader>
    <oddFooter>&amp;LCPB49904/Form4/Final_Marks/FYP2/UniKL-MICET/March 2025_Ver 002(2)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1CEA3063640246B04F07D0D14DEE54" ma:contentTypeVersion="8" ma:contentTypeDescription="Create a new document." ma:contentTypeScope="" ma:versionID="3acea8ccc693cbb9e320e6c3e8a809eb">
  <xsd:schema xmlns:xsd="http://www.w3.org/2001/XMLSchema" xmlns:xs="http://www.w3.org/2001/XMLSchema" xmlns:p="http://schemas.microsoft.com/office/2006/metadata/properties" xmlns:ns2="be344a37-a4f3-414c-b721-876e30709826" targetNamespace="http://schemas.microsoft.com/office/2006/metadata/properties" ma:root="true" ma:fieldsID="dc771b631b9d45fded8582858384b80d" ns2:_="">
    <xsd:import namespace="be344a37-a4f3-414c-b721-876e307098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44a37-a4f3-414c-b721-876e307098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e344a37-a4f3-414c-b721-876e30709826" xsi:nil="true"/>
  </documentManagement>
</p:properties>
</file>

<file path=customXml/itemProps1.xml><?xml version="1.0" encoding="utf-8"?>
<ds:datastoreItem xmlns:ds="http://schemas.openxmlformats.org/officeDocument/2006/customXml" ds:itemID="{07848DD9-7C6B-4D02-A7DC-FB8FFB977D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344a37-a4f3-414c-b721-876e307098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9CD576-D6E3-446A-9537-9694F0DCC6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386364-D502-49ED-8753-9E426D042E5B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be344a37-a4f3-414c-b721-876e30709826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FORM_1_SV</vt:lpstr>
      <vt:lpstr>GUIDELINE_RUBRIC (FORM_2)</vt:lpstr>
      <vt:lpstr>FORM_2_SV</vt:lpstr>
      <vt:lpstr>FORM_2_EXAMINER</vt:lpstr>
      <vt:lpstr>GUIDELINE_RUBRIC (FORM_3)</vt:lpstr>
      <vt:lpstr>FORM_3_EXAMINER</vt:lpstr>
      <vt:lpstr>FORM_3_ASSESSOR</vt:lpstr>
      <vt:lpstr>FORM_4_FINAL MARKS</vt:lpstr>
      <vt:lpstr>FORM_1_SV!Print_Area</vt:lpstr>
      <vt:lpstr>FORM_2_SV!Print_Area</vt:lpstr>
      <vt:lpstr>FORM_3_ASSESSOR!Print_Area</vt:lpstr>
      <vt:lpstr>FORM_3_EXAMINER!Print_Area</vt:lpstr>
      <vt:lpstr>'FORM_4_FINAL MARKS'!Print_Area</vt:lpstr>
      <vt:lpstr>'GUIDELINE_RUBRIC (FORM_2)'!Print_Area</vt:lpstr>
      <vt:lpstr>'GUIDELINE_RUBRIC (FORM_3)'!Print_Area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Aiza Syuhaniz Salleh</cp:lastModifiedBy>
  <cp:revision/>
  <cp:lastPrinted>2025-03-03T05:29:04Z</cp:lastPrinted>
  <dcterms:created xsi:type="dcterms:W3CDTF">2020-12-25T12:39:09Z</dcterms:created>
  <dcterms:modified xsi:type="dcterms:W3CDTF">2026-06-08T07:33:48Z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0x010100461CEA3063640246B04F07D0D14DEE54</vt:lpwstr>
  </property>
  <property fmtid="{D5CDD505-2E9C-101B-9397-08002B2CF9AE}" pid="3" name="Order">
    <vt:r8>12746800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</Properties>
</file>