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kl365-my.sharepoint.com/personal/aiza_unikl_edu_my/Documents/aiza/FYP/FYP MICET MARCH 2026/FYP ASSESSMENT FORMS/"/>
    </mc:Choice>
  </mc:AlternateContent>
  <xr:revisionPtr revIDLastSave="95" documentId="13_ncr:1_{DD9CF94D-E1E0-459B-927F-99FF935E13E7}" xr6:coauthVersionLast="47" xr6:coauthVersionMax="47" xr10:uidLastSave="{D3A0493D-34D0-424B-A35A-265054D8E394}"/>
  <bookViews>
    <workbookView xWindow="-110" yWindow="-110" windowWidth="19420" windowHeight="11500" activeTab="1" xr2:uid="{00000000-000D-0000-FFFF-FFFF00000000}"/>
  </bookViews>
  <sheets>
    <sheet name="FORM_1_SV" sheetId="1" r:id="rId1"/>
    <sheet name="GUIDELINE_RUBRIC (FORM 2)" sheetId="17" r:id="rId2"/>
    <sheet name="FORM_2_SV" sheetId="4" r:id="rId3"/>
    <sheet name="FORM_2_EXAMINER" sheetId="16" r:id="rId4"/>
    <sheet name="GUIDELINE_RUBRIC (FORM_3)" sheetId="18" r:id="rId5"/>
    <sheet name="FORM_3_EXAMINER" sheetId="15" r:id="rId6"/>
    <sheet name="FORM_3_ASSESSOR" sheetId="14" r:id="rId7"/>
    <sheet name="FORM_4_FINAL MARKS" sheetId="6" r:id="rId8"/>
  </sheets>
  <definedNames>
    <definedName name="_xlnm.Print_Area" localSheetId="0">FORM_1_SV!$A$1:$M$54</definedName>
    <definedName name="_xlnm.Print_Area" localSheetId="3">FORM_2_EXAMINER!$A$1:$L$48</definedName>
    <definedName name="_xlnm.Print_Area" localSheetId="2">FORM_2_SV!$A$1:$L$47</definedName>
    <definedName name="_xlnm.Print_Area" localSheetId="6">FORM_3_ASSESSOR!$A$1:$M$37</definedName>
    <definedName name="_xlnm.Print_Area" localSheetId="5">FORM_3_EXAMINER!$A$1:$M$37</definedName>
    <definedName name="_xlnm.Print_Area" localSheetId="7">'FORM_4_FINAL MARKS'!$A$1:$L$40</definedName>
    <definedName name="_xlnm.Print_Area" localSheetId="1">'GUIDELINE_RUBRIC (FORM 2)'!$A$1:$H$32</definedName>
    <definedName name="_xlnm.Print_Area" localSheetId="4">'GUIDELINE_RUBRIC (FORM_3)'!$A$1:$H$20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4" l="1"/>
  <c r="B22" i="6"/>
  <c r="K16" i="6"/>
  <c r="K15" i="6"/>
  <c r="K14" i="6"/>
  <c r="K12" i="6"/>
  <c r="L21" i="16"/>
  <c r="L21" i="4"/>
  <c r="M43" i="1"/>
  <c r="M41" i="1"/>
  <c r="M38" i="1"/>
  <c r="M36" i="1"/>
  <c r="M33" i="1"/>
  <c r="M31" i="1"/>
  <c r="M29" i="1"/>
  <c r="M26" i="1"/>
  <c r="M24" i="1"/>
  <c r="M22" i="1"/>
  <c r="M19" i="1"/>
  <c r="M17" i="1"/>
  <c r="M14" i="1"/>
  <c r="M12" i="1"/>
  <c r="M10" i="1"/>
  <c r="M44" i="1" l="1"/>
  <c r="J47" i="1"/>
  <c r="J46" i="1"/>
  <c r="J45" i="1"/>
  <c r="L39" i="4" l="1"/>
  <c r="L37" i="4"/>
  <c r="L36" i="4"/>
  <c r="L35" i="4"/>
  <c r="L33" i="4"/>
  <c r="L31" i="4"/>
  <c r="L30" i="4"/>
  <c r="L28" i="4"/>
  <c r="L27" i="4"/>
  <c r="L25" i="4"/>
  <c r="L24" i="4"/>
  <c r="L23" i="4"/>
  <c r="L20" i="4"/>
  <c r="L19" i="4"/>
  <c r="L18" i="4"/>
  <c r="L16" i="4"/>
  <c r="L15" i="4"/>
  <c r="L14" i="4"/>
  <c r="L12" i="4"/>
  <c r="L37" i="16"/>
  <c r="L12" i="16"/>
  <c r="L19" i="16"/>
  <c r="K11" i="6"/>
  <c r="K10" i="6"/>
  <c r="K9" i="6"/>
  <c r="L9" i="6"/>
  <c r="L10" i="6"/>
  <c r="L11" i="6"/>
  <c r="B6" i="6"/>
  <c r="B5" i="6"/>
  <c r="L40" i="4" l="1"/>
  <c r="I41" i="4"/>
  <c r="L12" i="6" s="1"/>
  <c r="I42" i="4"/>
  <c r="L16" i="6" s="1"/>
  <c r="K20" i="6"/>
  <c r="K19" i="6"/>
  <c r="K18" i="6"/>
  <c r="K17" i="6"/>
  <c r="L39" i="16"/>
  <c r="L36" i="16"/>
  <c r="L35" i="16"/>
  <c r="L33" i="16"/>
  <c r="L31" i="16"/>
  <c r="L30" i="16"/>
  <c r="L28" i="16"/>
  <c r="L27" i="16"/>
  <c r="L25" i="16"/>
  <c r="L24" i="16"/>
  <c r="L23" i="16"/>
  <c r="L20" i="16"/>
  <c r="L18" i="16"/>
  <c r="L16" i="16"/>
  <c r="L15" i="16"/>
  <c r="L14" i="16"/>
  <c r="B5" i="16"/>
  <c r="B44" i="16" s="1"/>
  <c r="B4" i="16"/>
  <c r="B3" i="16"/>
  <c r="K2" i="16"/>
  <c r="B2" i="16"/>
  <c r="K1" i="16"/>
  <c r="B1" i="16"/>
  <c r="B33" i="14"/>
  <c r="M27" i="15"/>
  <c r="M26" i="15"/>
  <c r="M25" i="15"/>
  <c r="M23" i="15"/>
  <c r="M22" i="15"/>
  <c r="M21" i="15"/>
  <c r="M20" i="15"/>
  <c r="M19" i="15"/>
  <c r="M18" i="15"/>
  <c r="M17" i="15"/>
  <c r="M16" i="15"/>
  <c r="M14" i="15"/>
  <c r="M13" i="15"/>
  <c r="M12" i="15"/>
  <c r="M11" i="15"/>
  <c r="B5" i="15"/>
  <c r="B33" i="15" s="1"/>
  <c r="B4" i="15"/>
  <c r="B3" i="15"/>
  <c r="L2" i="15"/>
  <c r="B2" i="15"/>
  <c r="L1" i="15"/>
  <c r="M23" i="14"/>
  <c r="M22" i="14"/>
  <c r="M21" i="14"/>
  <c r="D27" i="6"/>
  <c r="D26" i="6"/>
  <c r="M27" i="14"/>
  <c r="M26" i="14"/>
  <c r="M25" i="14"/>
  <c r="M20" i="14"/>
  <c r="M19" i="14"/>
  <c r="M18" i="14"/>
  <c r="M17" i="14"/>
  <c r="M16" i="14"/>
  <c r="M14" i="14"/>
  <c r="M13" i="14"/>
  <c r="M12" i="14"/>
  <c r="M11" i="14"/>
  <c r="B5" i="14"/>
  <c r="B4" i="14"/>
  <c r="B3" i="14"/>
  <c r="L2" i="14"/>
  <c r="B2" i="14"/>
  <c r="L1" i="14"/>
  <c r="D15" i="6"/>
  <c r="C15" i="6"/>
  <c r="C13" i="6"/>
  <c r="D13" i="6"/>
  <c r="E13" i="6"/>
  <c r="F13" i="6"/>
  <c r="G13" i="6"/>
  <c r="H13" i="6"/>
  <c r="I13" i="6"/>
  <c r="L40" i="16" l="1"/>
  <c r="L14" i="6"/>
  <c r="D30" i="6" s="1"/>
  <c r="J29" i="15"/>
  <c r="L17" i="6" s="1"/>
  <c r="J30" i="15"/>
  <c r="L18" i="6" s="1"/>
  <c r="I42" i="16"/>
  <c r="I41" i="16"/>
  <c r="L15" i="6" s="1"/>
  <c r="J29" i="14"/>
  <c r="L19" i="6" s="1"/>
  <c r="M28" i="15"/>
  <c r="M28" i="14"/>
  <c r="J30" i="14"/>
  <c r="L20" i="6" s="1"/>
  <c r="D31" i="6" l="1"/>
  <c r="D32" i="6"/>
  <c r="K1" i="4" l="1"/>
  <c r="B1" i="4"/>
  <c r="B4" i="6"/>
  <c r="B3" i="6"/>
  <c r="B5" i="4"/>
  <c r="B4" i="4"/>
  <c r="B44" i="4" s="1"/>
  <c r="B3" i="4"/>
  <c r="K2" i="6"/>
  <c r="K1" i="6"/>
  <c r="K2" i="4"/>
  <c r="B2" i="6"/>
  <c r="B2" i="4"/>
  <c r="B50" i="1"/>
  <c r="D28" i="6"/>
  <c r="D29" i="6" l="1"/>
  <c r="D33" i="6" s="1"/>
  <c r="B1" i="14"/>
  <c r="B1" i="15"/>
  <c r="B1" i="6"/>
</calcChain>
</file>

<file path=xl/sharedStrings.xml><?xml version="1.0" encoding="utf-8"?>
<sst xmlns="http://schemas.openxmlformats.org/spreadsheetml/2006/main" count="720" uniqueCount="328">
  <si>
    <t>Name:</t>
  </si>
  <si>
    <t>INSERT STUDENT NAME HERE</t>
  </si>
  <si>
    <t>ID:</t>
  </si>
  <si>
    <t>MATRIC ID</t>
  </si>
  <si>
    <t>Programme:</t>
  </si>
  <si>
    <t>INSERT PROGRAMME NAME HERE</t>
  </si>
  <si>
    <t>Tel. No:</t>
  </si>
  <si>
    <t>STUDENT HP</t>
  </si>
  <si>
    <t>Project Title:</t>
  </si>
  <si>
    <t>INSERT PROJECT TITLE</t>
  </si>
  <si>
    <t>Supervisor:</t>
  </si>
  <si>
    <t>INSERT SUPERVISOR NAME</t>
  </si>
  <si>
    <t>SEM/ YEAR</t>
  </si>
  <si>
    <t>Examiner:</t>
  </si>
  <si>
    <t>INSERT EXAMINER NAME</t>
  </si>
  <si>
    <t>PLO</t>
  </si>
  <si>
    <t>CLO</t>
  </si>
  <si>
    <t>CRITERIA</t>
  </si>
  <si>
    <t>SCORE</t>
  </si>
  <si>
    <t>1-5</t>
  </si>
  <si>
    <t>6-9</t>
  </si>
  <si>
    <t>10-13</t>
  </si>
  <si>
    <t>14-17</t>
  </si>
  <si>
    <t>18-20</t>
  </si>
  <si>
    <t>1-7</t>
  </si>
  <si>
    <t>8-13</t>
  </si>
  <si>
    <t>14-19</t>
  </si>
  <si>
    <t>20-25</t>
  </si>
  <si>
    <t>26-30</t>
  </si>
  <si>
    <t>CLO 1</t>
  </si>
  <si>
    <t>Verification</t>
  </si>
  <si>
    <t>Assessed by:</t>
  </si>
  <si>
    <t>Comment:</t>
  </si>
  <si>
    <t>Signature:</t>
  </si>
  <si>
    <t>Date:</t>
  </si>
  <si>
    <t>THESIS ASSESSMENT (SUPERVISOR)</t>
  </si>
  <si>
    <t>ACTUAL SCORE</t>
  </si>
  <si>
    <t>i</t>
  </si>
  <si>
    <t>ii</t>
  </si>
  <si>
    <t>iii</t>
  </si>
  <si>
    <t>iv</t>
  </si>
  <si>
    <t>v</t>
  </si>
  <si>
    <t>INSERT MARK HERE</t>
  </si>
  <si>
    <t>ABSTRACT</t>
  </si>
  <si>
    <t xml:space="preserve">INTRODUCTION </t>
  </si>
  <si>
    <t>1-2</t>
  </si>
  <si>
    <t>3-4</t>
  </si>
  <si>
    <t>5-6</t>
  </si>
  <si>
    <t>7-8</t>
  </si>
  <si>
    <t>9-10</t>
  </si>
  <si>
    <t>LITERATURE REVIEW</t>
  </si>
  <si>
    <t>MATERIALS &amp; METHODOLOGY</t>
  </si>
  <si>
    <t>Materials and methods must support scope of studies 
(should be clear and thorough)</t>
  </si>
  <si>
    <t>Analysis/case study must be relevant to the objective(s)</t>
  </si>
  <si>
    <t>RESULTS</t>
  </si>
  <si>
    <t>DISCUSSION</t>
  </si>
  <si>
    <t>RECOMMENDATION &amp; CONCLUSION</t>
  </si>
  <si>
    <t>Overall conclusion must be clearly stated along with recommendations for future work</t>
  </si>
  <si>
    <t>CLO 2</t>
  </si>
  <si>
    <t>CLO 3</t>
  </si>
  <si>
    <t>CLO 4</t>
  </si>
  <si>
    <t>CLO 5</t>
  </si>
  <si>
    <t>Assessor:</t>
  </si>
  <si>
    <t>PRESENTATION ASSESSMENT (EXAMINER)</t>
  </si>
  <si>
    <t>Wt.</t>
  </si>
  <si>
    <t>Clarify of research gap</t>
  </si>
  <si>
    <t>Understanding of project</t>
  </si>
  <si>
    <t>CONTENT OF PRESENTATION</t>
  </si>
  <si>
    <t>Structure of explanations</t>
  </si>
  <si>
    <t>Understanding of results, data analysis, &amp; discussion</t>
  </si>
  <si>
    <t>Summarize of the project</t>
  </si>
  <si>
    <t>Recommendation</t>
  </si>
  <si>
    <t>PRESENTATION SKILLS &amp; Q&amp;A</t>
  </si>
  <si>
    <t>Interpersonal ability, communication skills, and expression 
(confidence, lively, eye contact, etc)</t>
  </si>
  <si>
    <t>Organization of presentation</t>
  </si>
  <si>
    <t>Ability to handle questions</t>
  </si>
  <si>
    <t>CLO 6</t>
  </si>
  <si>
    <t>Assessed by</t>
  </si>
  <si>
    <t>FINAL MARK ASSESSMENT</t>
  </si>
  <si>
    <t>TASK</t>
  </si>
  <si>
    <t xml:space="preserve">CLO </t>
  </si>
  <si>
    <t>TOTAL</t>
  </si>
  <si>
    <t>TOTAL %</t>
  </si>
  <si>
    <t>SCORE, %</t>
  </si>
  <si>
    <t>THESIS 
(SUPERVISOR)_FORM 2</t>
  </si>
  <si>
    <t>THESIS
(EXAMINER)_FORM 2</t>
  </si>
  <si>
    <t>PRESENTATION
(EXAMINER)_FORM 3</t>
  </si>
  <si>
    <t>PRESENTATION
(ASSESSOR)_FORM 3</t>
  </si>
  <si>
    <t>TOTAL CLO</t>
  </si>
  <si>
    <t>FINAL MARK SUMMARY (FOR ECITIE)</t>
  </si>
  <si>
    <t>ASSESSEMENT</t>
  </si>
  <si>
    <t>THESIS
(AVERAGE)_FORM 2</t>
  </si>
  <si>
    <t>PRESENTATION
(AVERAGE)_FORM 3</t>
  </si>
  <si>
    <t>PROGRESS ASSESSMENT (SUPERVISOR)</t>
  </si>
  <si>
    <t>PROGRESS ASSESSMENT
(SUPERVISOR)_FORM 1</t>
  </si>
  <si>
    <t>Relevance to societal and environmental context</t>
  </si>
  <si>
    <t>Understanding of environmental and sustainability concepts</t>
  </si>
  <si>
    <t>PROGRESS
(SUPERVISOR)_FORM 1</t>
  </si>
  <si>
    <t>DP</t>
  </si>
  <si>
    <t>Summary of research objective, research scope of study and methodology and expected findings</t>
  </si>
  <si>
    <t xml:space="preserve">Research background </t>
  </si>
  <si>
    <t xml:space="preserve">Problem identification and the significant of the study </t>
  </si>
  <si>
    <t xml:space="preserve">Relevancy of literature to the objectives of the study  </t>
  </si>
  <si>
    <t xml:space="preserve">Follow established/modified standard (steps and procedures should be included) </t>
  </si>
  <si>
    <t xml:space="preserve">Original data and graph presentation support the objective(s) of the study </t>
  </si>
  <si>
    <t xml:space="preserve">Data, calculations and derived results are clearly presented </t>
  </si>
  <si>
    <t xml:space="preserve">Discussion must relate to theory/ literature, comparison be made between experimental results and theoretical/ predicted/ reported values </t>
  </si>
  <si>
    <t xml:space="preserve">Data accuracy and precision (personal, methodological and/or instrumental errors) be addressed </t>
  </si>
  <si>
    <t>NA</t>
  </si>
  <si>
    <t>1,2</t>
  </si>
  <si>
    <t>3,4,5</t>
  </si>
  <si>
    <t>1,2,3,4,5</t>
  </si>
  <si>
    <t xml:space="preserve">Incorprated in the project (in relation to sustainable materials/systems/ processes/ technology etc) </t>
  </si>
  <si>
    <t>TOTAL MARK = (TOTAL SCORE/260) x 30%:</t>
  </si>
  <si>
    <t>Clarity of the introduction or project background</t>
  </si>
  <si>
    <t>Clarity of the objectives (specific or general)</t>
  </si>
  <si>
    <t>Clarify research methodology and/or project cost</t>
  </si>
  <si>
    <t>INSERT ASSESSOR NAME</t>
  </si>
  <si>
    <t>PRESENTATION ASSESSMENT (ASSESSOR)</t>
  </si>
  <si>
    <t>THESIS ASSESSMENT (EXAMINER)</t>
  </si>
  <si>
    <t>Appropriate use of grammar, punctuation, sentence structure and technical language</t>
  </si>
  <si>
    <t>Writing skill development via collect, evaluate, and synthesize information are well  adressed</t>
  </si>
  <si>
    <t>TOTAL MARK = (TOTAL SCORE/270) x 20%:</t>
  </si>
  <si>
    <t>THESIS FORMATTING</t>
  </si>
  <si>
    <t>Thesis report is checked with academic plagiarism/AI
checker report (Required: Less than 30% of similarity)</t>
  </si>
  <si>
    <t>ASSESSMENT TOOL</t>
  </si>
  <si>
    <t>Logbook</t>
  </si>
  <si>
    <t>JSA Form</t>
  </si>
  <si>
    <t>Explain research findings to develop appropriate solutions in achieving the research objective (C5, PLO 3).</t>
  </si>
  <si>
    <t>Perform the specific research method  by utilizing research-based knowledge (P4, PLO 4).</t>
  </si>
  <si>
    <t>Overview of research study and problem statement (research gap)</t>
  </si>
  <si>
    <t xml:space="preserve">Clarify of research gap analysis </t>
  </si>
  <si>
    <t>LANGUAGE PROFICIENCY, WRITING SKILL AND ACADEMIC INTEGRITY</t>
  </si>
  <si>
    <t>Consistent adherence to formatting and referencing standards (use of digital tools)</t>
  </si>
  <si>
    <t>The theoretical study and/ or recent study from journal and/ or relevant resources (new knowledge)</t>
  </si>
  <si>
    <t>RUBRIC GUIDELINE (FORM_2_THESIS)</t>
  </si>
  <si>
    <t>Research background &amp; 
problem identification (research gap)</t>
  </si>
  <si>
    <t>Unclear research gap, vague objectives, significance not well explained</t>
  </si>
  <si>
    <t>Research gap is unclear, objectives and significance need more clarity</t>
  </si>
  <si>
    <t>Research gap identified, objectives clear, significance explained</t>
  </si>
  <si>
    <t>Clear research gap, well-defined objectives, strong explanation of significance</t>
  </si>
  <si>
    <t>Thorough research gap, specific objectives, and excellent explanation of significance</t>
  </si>
  <si>
    <t xml:space="preserve">Objective, scope of study </t>
  </si>
  <si>
    <t xml:space="preserve">Significant of the study  </t>
  </si>
  <si>
    <t xml:space="preserve">Relevancy of literature to the objectives and research problem    </t>
  </si>
  <si>
    <t xml:space="preserve">Critical review of the literatures  </t>
  </si>
  <si>
    <t xml:space="preserve">Materials and methods must support scope of studies (should be clear and thorough) </t>
  </si>
  <si>
    <t xml:space="preserve">Analysis/ hardware design/ case study/ must be relevant to the objective(s) </t>
  </si>
  <si>
    <t>Original data and graph presentation support the objective(s) of the study (SP3)</t>
  </si>
  <si>
    <t>Data and graphs unclear; poor calculations and results</t>
  </si>
  <si>
    <t>Data and graphs somewhat clear; calculations need improvement</t>
  </si>
  <si>
    <t>Data and graphs support objectives; calculations are clear</t>
  </si>
  <si>
    <t>Data and graphs are clear and support objectives; calculations are well-presented</t>
  </si>
  <si>
    <t>Data and graphs excellently support objectives; calculations are precise and well-organized</t>
  </si>
  <si>
    <t>Discussion lacks connection to theory; no comparison with results; accuracy issues not addressed</t>
  </si>
  <si>
    <t>Some connection to theory; limited comparison; accuracy issues not fully addressed</t>
  </si>
  <si>
    <t>Discusses theory and compares results with predictions; some accuracy issues addressed</t>
  </si>
  <si>
    <t>Good discussion linking theory to results; accurate comparison; most accuracy issues addressed</t>
  </si>
  <si>
    <t>Excellent discussion connecting theory to results; thorough comparison; all accuracy issues well-addressed</t>
  </si>
  <si>
    <t xml:space="preserve">Overall conclusion must be clearly stated along with recommendations for future work </t>
  </si>
  <si>
    <t>Conclusion is unclear, no recommendations for future work</t>
  </si>
  <si>
    <t>Conclusion is vague, limited recommendations for future work</t>
  </si>
  <si>
    <t>Clear conclusion, some recommendations for future work</t>
  </si>
  <si>
    <t>Well-stated conclusion, useful recommendations for future work</t>
  </si>
  <si>
    <t>Clear, strong conclusion, insightful and detailed recommendations for future work</t>
  </si>
  <si>
    <t>Poor grammar, punctuation, and sentence structure; information not well synthesized; plagiarism report above 30%</t>
  </si>
  <si>
    <t>Some grammar and sentence structure issues; information synthesis needs improvement; plagiarism check shows some similarity</t>
  </si>
  <si>
    <t>Clear grammar and sentence structure; good synthesis of information; plagiarism check under 30%.</t>
  </si>
  <si>
    <t>Strong grammar, punctuation, and structure; excellent synthesis of information; plagiarism check under 30%.</t>
  </si>
  <si>
    <t>Exceptional grammar, punctuation, and structure; well-developed synthesis; plagiarism check well below 30%.</t>
  </si>
  <si>
    <t>Inconsistent formatting and referencing; minimal use of digital tools</t>
  </si>
  <si>
    <t>Some formatting and referencing errors; basic use of digital tools</t>
  </si>
  <si>
    <t>Mostly consistent formatting and referencing; proper use of digital tools</t>
  </si>
  <si>
    <t>Consistent formatting and referencing; effective use of digital tools</t>
  </si>
  <si>
    <t>Perfect formatting and referencing; excellent use of digital tools</t>
  </si>
  <si>
    <t>Very confident, lively, well-organized, answers questions excellently</t>
  </si>
  <si>
    <t>Confident, organized, handles questions effectively</t>
  </si>
  <si>
    <t>Clear communication, organized, handles most questions well</t>
  </si>
  <si>
    <t>Lacks confidence, poor communication, disorganized, struggles with questions</t>
  </si>
  <si>
    <t>Seamlessly integrates sustainable elements, with excellent relevance to societal/environmental context, and deep understanding of sustainability</t>
  </si>
  <si>
    <t>Effectively uses sustainable elements, with clear relevance to societal/environmental context, and a strong understanding of sustainability</t>
  </si>
  <si>
    <t>Uses sustainable elements with some relevance to societal/environmental context and demonstrates basic sustainability understanding</t>
  </si>
  <si>
    <t>Some sustainable elements used, relevance to societal/environmental context is unclear, and sustainability understanding is developing</t>
  </si>
  <si>
    <t>Limited use of sustainable elements, unclear societal/environmental relevance, minimal understanding of sustainability</t>
  </si>
  <si>
    <t xml:space="preserve">Incorporated in the project (in relation to sustainable materials/systems/ processes/ technology etc) </t>
  </si>
  <si>
    <t>Research plan 
(milestones/ gantt chart)</t>
  </si>
  <si>
    <t>Research methodology and/or project cost</t>
  </si>
  <si>
    <t>Explanations are exceptionally clear and well-structured, methodology and cost are well-defined, and research plan is detailed with clear milestones/Gantt chart</t>
  </si>
  <si>
    <t>Explanations are well-structured, clear methodology and cost are provided, and research plan includes clear milestones/Gantt chart</t>
  </si>
  <si>
    <t>Explanations are mostly clear, methodology and cost are explained, and research plan is outlined with some milestones</t>
  </si>
  <si>
    <t>Explanations are somewhat structured, methodology and cost are partially defined, and research plan needs more detail</t>
  </si>
  <si>
    <t>Explanations are unclear, methodology and project cost are vague or missing, and research plan lacks detail</t>
  </si>
  <si>
    <t>Clarity of the objectives 
(specific or general)</t>
  </si>
  <si>
    <t>Introduction is exceptionally clear and detailed, objectives are well-defined, research gap is thoroughly explained, and understanding of the project is comprehensive</t>
  </si>
  <si>
    <t>Introduction is clear and well-organized, objectives are specific, research gap is well-clarified, and understanding of the project is strong</t>
  </si>
  <si>
    <t>Introduction is clear, objectives are somewhat specific, research gap is identified, and understanding of the project is adequate</t>
  </si>
  <si>
    <t>Introduction is somewhat clear, objectives need more specificity, research gap is mentioned but unclear, and understanding of the project is developing</t>
  </si>
  <si>
    <t>Introduction is unclear, objectives are vague, research gap not identified, and understanding of the project is weak</t>
  </si>
  <si>
    <t>Clarity of the introduction or 
project background</t>
  </si>
  <si>
    <t>RUBRIC GUIDELINE (FORM 3_PRESENTATION)</t>
  </si>
  <si>
    <t>Comprehensive summary with clear objectives, scope, methodology, and well-defined expected findings</t>
  </si>
  <si>
    <t>Well-defined objectives, scope, methodology, and expected findings</t>
  </si>
  <si>
    <t>Clear objectives and scope; methodology is defined, expected findings are outlined</t>
  </si>
  <si>
    <t>Somewhat clear objectives and scope; methodology and findings need more detail</t>
  </si>
  <si>
    <t>Unclear objectives, scope, methodology, and expected findings</t>
  </si>
  <si>
    <t>-</t>
  </si>
  <si>
    <t>Some confidence, communication skills need enhancement, presentation lacks clarity, answers some questions</t>
  </si>
  <si>
    <r>
      <rPr>
        <b/>
        <sz val="12"/>
        <color theme="1"/>
        <rFont val="Calibri"/>
        <family val="2"/>
        <scheme val="minor"/>
      </rPr>
      <t>Independent Learning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</t>
    </r>
  </si>
  <si>
    <t>Wt</t>
  </si>
  <si>
    <t>1 (Unsatisfactory)</t>
  </si>
  <si>
    <t>2 (Needs Improvement)</t>
  </si>
  <si>
    <t>3 (Satisfactory)</t>
  </si>
  <si>
    <t>4 (Good)</t>
  </si>
  <si>
    <t>5 (Excellent)</t>
  </si>
  <si>
    <t xml:space="preserve">Demonstrate strong self-motivation and initiative      </t>
  </si>
  <si>
    <t>Does not stay focused or take initiative without constant prompting</t>
  </si>
  <si>
    <t>Struggles to stay focused and needs frequent reminders</t>
  </si>
  <si>
    <t>Needs occasional reminders to stay on track and take initiative</t>
  </si>
  <si>
    <t>Often stays focused and takes initiative with minimal prompting</t>
  </si>
  <si>
    <t>Consistently takes initiative and stays focused on tasks without external prompting</t>
  </si>
  <si>
    <t>Able to perform independently</t>
  </si>
  <si>
    <t>Cannot perform tasks independently and requires constant assistance</t>
  </si>
  <si>
    <t>Struggles to perform tasks independently and needs frequent support</t>
  </si>
  <si>
    <t>Can perform tasks independently, but occasionally needs help</t>
  </si>
  <si>
    <t>Usually performs tasks independently with minimal guidance</t>
  </si>
  <si>
    <t>Consistently performs tasks independently and efficiently</t>
  </si>
  <si>
    <t xml:space="preserve">Perform experimental/simulation procedures   </t>
  </si>
  <si>
    <t>Fails to follow procedures or makes critical errors.</t>
  </si>
  <si>
    <t>Struggles to follow procedures, with frequent errors</t>
  </si>
  <si>
    <t>Follows procedures with occasional errors or omissions</t>
  </si>
  <si>
    <t>Follows procedures mostly accurately with minor errors</t>
  </si>
  <si>
    <t>Consistently follows procedures accurately and effectively</t>
  </si>
  <si>
    <t>Apply theoretical knowledge &amp; lab skills</t>
  </si>
  <si>
    <t>Does not apply theoretical knowledge or lab skills</t>
  </si>
  <si>
    <t>Struggles to apply theoretical knowledge and lab skills</t>
  </si>
  <si>
    <t>Applies theoretical knowledge and lab skills with some difficulty</t>
  </si>
  <si>
    <t>Applies theoretical knowledge and lab skills with minor errors</t>
  </si>
  <si>
    <t>Consistently applies theoretical knowledge and lab skills effectively</t>
  </si>
  <si>
    <t>Show adaptability in overcoming technical problems and improving workflow</t>
  </si>
  <si>
    <t>Fails to adapt to challenges, hindering workflow improvement</t>
  </si>
  <si>
    <t>Struggles to adapt to challenges, with little improvement in workflow</t>
  </si>
  <si>
    <t>Adapts to some challenges but struggles to improve workflow</t>
  </si>
  <si>
    <t>Adapts well to most challenges and improves workflow with few issues</t>
  </si>
  <si>
    <t>Effectively adapts to challenges and improves workflow consistently</t>
  </si>
  <si>
    <r>
      <rPr>
        <b/>
        <sz val="12"/>
        <color theme="1"/>
        <rFont val="Calibri"/>
        <family val="2"/>
        <scheme val="minor"/>
      </rPr>
      <t xml:space="preserve">Consultation with Supervisor </t>
    </r>
    <r>
      <rPr>
        <b/>
        <sz val="11"/>
        <color theme="1"/>
        <rFont val="Calibri"/>
        <family val="2"/>
        <scheme val="minor"/>
      </rPr>
      <t xml:space="preserve">      </t>
    </r>
  </si>
  <si>
    <t xml:space="preserve">Demonstrates timeliness and consistency in scheduling, attending meetings, and maintaining regular communication                   </t>
  </si>
  <si>
    <t>Always schedules and attends meetings on time; communication is consistent</t>
  </si>
  <si>
    <t>Rarely misses or delays meetings, and communication is mostly consistent</t>
  </si>
  <si>
    <t>Occasionally misses meetings or delays communication</t>
  </si>
  <si>
    <t xml:space="preserve">Manage research project documentation (logbook)  </t>
  </si>
  <si>
    <r>
      <rPr>
        <b/>
        <sz val="12"/>
        <color theme="1"/>
        <rFont val="Calibri"/>
        <family val="2"/>
        <scheme val="minor"/>
      </rPr>
      <t>Research Progress and Timeline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</si>
  <si>
    <t xml:space="preserve">Optimize time management (based on timeline)   </t>
  </si>
  <si>
    <t>Rarely meets deadlines or follows the timeline</t>
  </si>
  <si>
    <t>Frequently misses deadlines or struggles to stay on track</t>
  </si>
  <si>
    <t>Occasionally deviates from the timeline, with some delays</t>
  </si>
  <si>
    <t>Mostly follows the timeline, with minimal delays</t>
  </si>
  <si>
    <t>Consistently follows the timeline, completing tasks on time</t>
  </si>
  <si>
    <t>Rarely prioritizes tasks, with consistent late submissions</t>
  </si>
  <si>
    <t>Struggles to prioritize tasks, with frequent late submissions</t>
  </si>
  <si>
    <t>Manages tasks adequately, but some FYP assessments are submitted late</t>
  </si>
  <si>
    <t>Generally prioritizes tasks well with few late submissions</t>
  </si>
  <si>
    <t>Always prioritizes tasks effectively and submits FYP assessments on time</t>
  </si>
  <si>
    <r>
      <rPr>
        <b/>
        <sz val="12"/>
        <color indexed="8"/>
        <rFont val="Calibri"/>
        <family val="2"/>
      </rPr>
      <t xml:space="preserve">Continous Knowledge Enhancement  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</t>
    </r>
  </si>
  <si>
    <t>Does not use available resources to improve project execution</t>
  </si>
  <si>
    <t>Rarely uses resources, with minimal impact on project execution</t>
  </si>
  <si>
    <t>Uses some resources, but improvement in project execution is limited</t>
  </si>
  <si>
    <t>Regularly uses resources, with noticeable improvement in project execution</t>
  </si>
  <si>
    <t>Actively seeks and effectively uses various resources to improve project execution</t>
  </si>
  <si>
    <t xml:space="preserve">Ability to apply new knowledge for future learning  </t>
  </si>
  <si>
    <t>Does not apply new knowledge to future learning</t>
  </si>
  <si>
    <t>Rarely applies new knowledge to future learning or tasks</t>
  </si>
  <si>
    <t>Occasionally applies new knowledge, but with limited impact</t>
  </si>
  <si>
    <t>Applies new knowledge to future tasks with some success</t>
  </si>
  <si>
    <t>Consistently applies new knowledge to future learning and problem-solving</t>
  </si>
  <si>
    <t>Does not participate in FYP-related activities</t>
  </si>
  <si>
    <t>Rarely participates in FYP-related activities</t>
  </si>
  <si>
    <t>Participates in some FYP-related activities, with occasional absences</t>
  </si>
  <si>
    <t>Participates in most FYP-related activities with few absences</t>
  </si>
  <si>
    <t>Actively participates in all FYP-related activities without fail</t>
  </si>
  <si>
    <r>
      <rPr>
        <b/>
        <sz val="12"/>
        <color indexed="8"/>
        <rFont val="Calibri"/>
        <family val="2"/>
      </rPr>
      <t>Practical Activities                           (</t>
    </r>
    <r>
      <rPr>
        <b/>
        <sz val="12"/>
        <color theme="1"/>
        <rFont val="Calibri"/>
        <family val="2"/>
        <scheme val="minor"/>
      </rPr>
      <t xml:space="preserve">Handling &amp; Performing Experiment/Simulation) </t>
    </r>
    <r>
      <rPr>
        <sz val="12"/>
        <color theme="1"/>
        <rFont val="Calibri"/>
        <family val="2"/>
        <scheme val="minor"/>
      </rPr>
      <t xml:space="preserve">
                    </t>
    </r>
  </si>
  <si>
    <r>
      <rPr>
        <b/>
        <sz val="12"/>
        <color theme="1"/>
        <rFont val="Calibri"/>
        <family val="2"/>
      </rPr>
      <t xml:space="preserve">Job Safety Analysis (JSA)      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</t>
    </r>
  </si>
  <si>
    <t xml:space="preserve">Able to identify hazards and assess risks (industry standard)  </t>
  </si>
  <si>
    <t>Fails to identify hazards or assess risks properly</t>
  </si>
  <si>
    <t>Struggles to identify hazards or assess risks correctly</t>
  </si>
  <si>
    <t>Identifies some hazards but with limited risk assessment</t>
  </si>
  <si>
    <t>Identifies most hazards and assesses risks with minor errors</t>
  </si>
  <si>
    <t>Consistently identifies hazards and accurately assesses risks according to industry standards</t>
  </si>
  <si>
    <t xml:space="preserve"> Cultivate a practice of ongoing enhancement of safety knowledge </t>
  </si>
  <si>
    <t>Does not seek to improve safety knowledge</t>
  </si>
  <si>
    <t>Rarely seeks to improve safety knowledge</t>
  </si>
  <si>
    <t>Occasionally seeks to improve safety knowledge</t>
  </si>
  <si>
    <t>Frequently seeks to improve safety knowledge</t>
  </si>
  <si>
    <t>Actively improves safety knowledge on a regular basis</t>
  </si>
  <si>
    <t xml:space="preserve">Logbook </t>
  </si>
  <si>
    <r>
      <t xml:space="preserve"> Manage to prioritizes tasks (FYP-related assessments, i.e., </t>
    </r>
    <r>
      <rPr>
        <b/>
        <sz val="12"/>
        <color theme="1"/>
        <rFont val="Calibri"/>
        <family val="2"/>
        <scheme val="minor"/>
      </rPr>
      <t>informational writing</t>
    </r>
    <r>
      <rPr>
        <sz val="12"/>
        <color theme="1"/>
        <rFont val="Calibri"/>
        <family val="2"/>
        <scheme val="minor"/>
      </rPr>
      <t xml:space="preserve">, are submitted on time)  </t>
    </r>
  </si>
  <si>
    <t>The logbook clearly documents research activities and decisions, with sufficient reflection on progress. However, some areas need more detail on research methods and psychomotor skills</t>
  </si>
  <si>
    <t>The logbook includes basic documentation of research activities, but some details are missing or unclear. Minimal reflection on research methods or psychomotor skills</t>
  </si>
  <si>
    <t>The logbook is missing key sections or lacks important details. Lacks reflection on the application of research methods and psychomotor skills</t>
  </si>
  <si>
    <t>The logbook is incomplete or poorly organized, with few activities documented. No reflection on the application of research methods and psychomotor skills</t>
  </si>
  <si>
    <t>Never schedules and attends meetings on time; communication is consistent</t>
  </si>
  <si>
    <t>The logbook is detailed and organized, with clear documentation of research activities, decisions, changes, and reflections on progress, particularly in research methods and psychomotor skills</t>
  </si>
  <si>
    <t>Incorporated into the project, demonstrating continuous learning and the application of sustainable materials/systems/processes or technology</t>
  </si>
  <si>
    <t>TOTAL MARK = (TOTAL SCORE/270) x 50%:</t>
  </si>
  <si>
    <t xml:space="preserve">Organize project planning </t>
  </si>
  <si>
    <t>Exceptionally organized project planning with detailed structure, clear milestones, and effective time management</t>
  </si>
  <si>
    <t>Well-organized project planning with clear structure and milestones</t>
  </si>
  <si>
    <t>Adequate project planning with some structure and details</t>
  </si>
  <si>
    <t>Basic project planning, lacks structure or details</t>
  </si>
  <si>
    <t>No clear project planning or organization</t>
  </si>
  <si>
    <t>Limited sources, unclear research gap, poor relevance to objectives,  minimal understanding of sustainability</t>
  </si>
  <si>
    <t>Some sources, research gap and relevance need more clarity, sustainability understanding is developing</t>
  </si>
  <si>
    <t>Relevant sources, clear research gap, some connection to objectives and demonstrates basic sustainability understanding</t>
  </si>
  <si>
    <t>Good sources, clear research gap, mostly relevant to objectives and have a strong understanding of sustainability</t>
  </si>
  <si>
    <t>Strong sources, clear research gap, excellent relevance to objectives and show deep understanding of sustainability</t>
  </si>
  <si>
    <t>Show commitment by participating in all FYP related activities  (e.g., FYP workshops, etc.)</t>
  </si>
  <si>
    <t xml:space="preserve">Use of resources (e.g., workshops, journals, etc.) to self-learn and improve project execution   </t>
  </si>
  <si>
    <t>Perform the specific research method by utilizing research-based knowledge (P4, PLO 4).</t>
  </si>
  <si>
    <t>Organize research project planning efficiently by applying project management principles (A4, PLO 10).</t>
  </si>
  <si>
    <t>Demonstrate independent learning and continuous knowledge enhancement in completing a research project (A3, PLO 11).</t>
  </si>
  <si>
    <t>Defend the research project effectively (A4, PLO 9).</t>
  </si>
  <si>
    <t>Explain sustainable technology considering the societal and environmental contexts relevant to the research (A4, PLO 6).</t>
  </si>
  <si>
    <t>Defend the project proposal in an effectively (A3, PLO 9).</t>
  </si>
  <si>
    <t xml:space="preserve">ACTUAL SCORE </t>
  </si>
  <si>
    <t>Methods are unclear, analysis/design is not relevant, and standards and procedures are not properly followed</t>
  </si>
  <si>
    <t>Methods and analysis/design are only partly adequate, and standards are inconsistently followed</t>
  </si>
  <si>
    <t>Methods, analysis/design, and standards are adequate but need more detail or improvement</t>
  </si>
  <si>
    <t>Methods are clear and complete, analysis/design is highly relevant to the objectives, and standards and procedures are fully followed</t>
  </si>
  <si>
    <t>Methods are clear, analysis/design is relevant, and standards and procedures are mostly followed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</si>
</sst>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0" applyFont="1"/>
    <xf numFmtId="16" fontId="4" fillId="0" borderId="1" xfId="0" quotePrefix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3" borderId="0" xfId="0" applyFont="1" applyFill="1"/>
    <xf numFmtId="0" fontId="4" fillId="2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top"/>
    </xf>
    <xf numFmtId="1" fontId="4" fillId="0" borderId="0" xfId="0" applyNumberFormat="1" applyFont="1" applyAlignment="1">
      <alignment horizont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16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top" wrapText="1"/>
      <protection locked="0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10" borderId="2" xfId="0" applyNumberFormat="1" applyFont="1" applyFill="1" applyBorder="1" applyAlignment="1">
      <alignment horizontal="center" wrapText="1"/>
    </xf>
    <xf numFmtId="1" fontId="4" fillId="6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" fontId="0" fillId="9" borderId="1" xfId="0" applyNumberForma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top"/>
      <protection locked="0"/>
    </xf>
    <xf numFmtId="49" fontId="4" fillId="7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9" borderId="0" xfId="0" applyNumberFormat="1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left" vertical="top"/>
    </xf>
    <xf numFmtId="0" fontId="0" fillId="9" borderId="0" xfId="0" applyFill="1" applyAlignment="1">
      <alignment horizontal="center" vertical="center"/>
    </xf>
    <xf numFmtId="0" fontId="0" fillId="9" borderId="0" xfId="0" applyFill="1"/>
    <xf numFmtId="2" fontId="4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2" fontId="4" fillId="5" borderId="1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16" fontId="4" fillId="9" borderId="1" xfId="0" quotePrefix="1" applyNumberFormat="1" applyFont="1" applyFill="1" applyBorder="1" applyAlignment="1">
      <alignment horizontal="center" vertical="top" wrapText="1"/>
    </xf>
    <xf numFmtId="16" fontId="4" fillId="9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9" borderId="1" xfId="0" applyFill="1" applyBorder="1" applyAlignment="1" applyProtection="1">
      <alignment horizontal="center" vertical="center" wrapText="1"/>
      <protection locked="0"/>
    </xf>
    <xf numFmtId="1" fontId="0" fillId="9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0" fillId="9" borderId="2" xfId="0" applyNumberFormat="1" applyFill="1" applyBorder="1" applyAlignment="1" applyProtection="1">
      <alignment horizontal="center" vertical="center" wrapText="1"/>
      <protection locked="0"/>
    </xf>
    <xf numFmtId="1" fontId="0" fillId="9" borderId="1" xfId="0" applyNumberForma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/>
      <protection locked="0"/>
    </xf>
    <xf numFmtId="2" fontId="4" fillId="10" borderId="2" xfId="0" applyNumberFormat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 wrapText="1"/>
    </xf>
    <xf numFmtId="0" fontId="0" fillId="9" borderId="4" xfId="0" applyFill="1" applyBorder="1" applyAlignment="1" applyProtection="1">
      <alignment horizontal="center" vertical="top" wrapText="1"/>
      <protection locked="0"/>
    </xf>
    <xf numFmtId="0" fontId="0" fillId="9" borderId="8" xfId="0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Alignment="1" applyProtection="1">
      <alignment horizontal="center" vertical="top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 applyProtection="1">
      <alignment horizontal="center" vertical="center" wrapText="1"/>
      <protection locked="0"/>
    </xf>
    <xf numFmtId="0" fontId="0" fillId="9" borderId="10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2" xfId="0" applyFill="1" applyBorder="1" applyAlignment="1" applyProtection="1">
      <alignment horizontal="center" vertical="center" wrapText="1"/>
      <protection locked="0"/>
    </xf>
    <xf numFmtId="1" fontId="0" fillId="9" borderId="4" xfId="0" quotePrefix="1" applyNumberFormat="1" applyFill="1" applyBorder="1" applyAlignment="1" applyProtection="1">
      <alignment horizontal="center" vertical="center" wrapText="1"/>
      <protection locked="0"/>
    </xf>
    <xf numFmtId="1" fontId="0" fillId="9" borderId="2" xfId="0" quotePrefix="1" applyNumberFormat="1" applyFill="1" applyBorder="1" applyAlignment="1" applyProtection="1">
      <alignment horizontal="center" vertical="center" wrapText="1"/>
      <protection locked="0"/>
    </xf>
    <xf numFmtId="0" fontId="0" fillId="9" borderId="10" xfId="0" applyFill="1" applyBorder="1" applyAlignment="1">
      <alignment horizontal="left" vertical="top" wrapText="1"/>
    </xf>
    <xf numFmtId="0" fontId="0" fillId="9" borderId="3" xfId="0" applyFill="1" applyBorder="1" applyAlignment="1">
      <alignment horizontal="left" vertical="top" wrapText="1"/>
    </xf>
    <xf numFmtId="0" fontId="0" fillId="9" borderId="11" xfId="0" applyFill="1" applyBorder="1" applyAlignment="1">
      <alignment horizontal="left" vertical="top" wrapText="1"/>
    </xf>
    <xf numFmtId="0" fontId="4" fillId="9" borderId="10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9" borderId="4" xfId="0" quotePrefix="1" applyFill="1" applyBorder="1" applyAlignment="1">
      <alignment horizontal="center" vertical="center" wrapText="1"/>
    </xf>
    <xf numFmtId="0" fontId="0" fillId="9" borderId="8" xfId="0" quotePrefix="1" applyFill="1" applyBorder="1" applyAlignment="1">
      <alignment horizontal="center" vertical="center" wrapText="1"/>
    </xf>
    <xf numFmtId="0" fontId="0" fillId="9" borderId="2" xfId="0" quotePrefix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9" borderId="10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6" fillId="9" borderId="10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9" borderId="11" xfId="0" applyFont="1" applyFill="1" applyBorder="1" applyAlignment="1" applyProtection="1">
      <alignment horizontal="center" vertical="center"/>
      <protection locked="0"/>
    </xf>
    <xf numFmtId="0" fontId="4" fillId="9" borderId="8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>
      <alignment horizontal="left" vertical="center" wrapText="1"/>
    </xf>
    <xf numFmtId="0" fontId="5" fillId="9" borderId="10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0" fillId="9" borderId="10" xfId="0" applyFill="1" applyBorder="1" applyAlignment="1">
      <alignment vertical="top" wrapText="1"/>
    </xf>
    <xf numFmtId="0" fontId="0" fillId="9" borderId="3" xfId="0" applyFill="1" applyBorder="1" applyAlignment="1">
      <alignment vertical="top" wrapText="1"/>
    </xf>
    <xf numFmtId="0" fontId="0" fillId="9" borderId="11" xfId="0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4" fillId="8" borderId="1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view="pageBreakPreview" topLeftCell="H1" zoomScaleNormal="100" zoomScaleSheetLayoutView="100" workbookViewId="0">
      <selection activeCell="L4" sqref="L4:M4"/>
    </sheetView>
  </sheetViews>
  <sheetFormatPr defaultColWidth="10.83203125" defaultRowHeight="15.5" x14ac:dyDescent="0.35"/>
  <cols>
    <col min="1" max="1" width="12.33203125" style="1" customWidth="1"/>
    <col min="2" max="2" width="7.83203125" style="1" customWidth="1"/>
    <col min="3" max="3" width="12.25" style="1" customWidth="1"/>
    <col min="4" max="4" width="10.83203125" style="1" customWidth="1"/>
    <col min="5" max="5" width="10.83203125" style="1"/>
    <col min="6" max="7" width="9.08203125" style="1" customWidth="1"/>
    <col min="8" max="8" width="16.75" style="1" customWidth="1"/>
    <col min="9" max="9" width="17.58203125" style="1" customWidth="1"/>
    <col min="10" max="10" width="17.25" style="1" customWidth="1"/>
    <col min="11" max="11" width="16.5" style="1" customWidth="1"/>
    <col min="12" max="12" width="17.58203125" style="1" customWidth="1"/>
    <col min="13" max="16384" width="10.83203125" style="1"/>
  </cols>
  <sheetData>
    <row r="1" spans="1:13" x14ac:dyDescent="0.35">
      <c r="A1" s="27" t="s">
        <v>0</v>
      </c>
      <c r="B1" s="131" t="s">
        <v>1</v>
      </c>
      <c r="C1" s="131"/>
      <c r="D1" s="131"/>
      <c r="E1" s="131"/>
      <c r="F1" s="131"/>
      <c r="G1" s="131"/>
      <c r="H1" s="131"/>
      <c r="I1" s="131"/>
      <c r="J1" s="131"/>
      <c r="K1" s="28" t="s">
        <v>2</v>
      </c>
      <c r="L1" s="130" t="s">
        <v>3</v>
      </c>
      <c r="M1" s="130"/>
    </row>
    <row r="2" spans="1:13" ht="17.25" customHeight="1" x14ac:dyDescent="0.35">
      <c r="A2" s="27" t="s">
        <v>4</v>
      </c>
      <c r="B2" s="131" t="s">
        <v>5</v>
      </c>
      <c r="C2" s="131"/>
      <c r="D2" s="131"/>
      <c r="E2" s="131"/>
      <c r="F2" s="131"/>
      <c r="G2" s="131"/>
      <c r="H2" s="131"/>
      <c r="I2" s="131"/>
      <c r="J2" s="131"/>
      <c r="K2" s="28" t="s">
        <v>6</v>
      </c>
      <c r="L2" s="131" t="s">
        <v>7</v>
      </c>
      <c r="M2" s="131"/>
    </row>
    <row r="3" spans="1:13" ht="16.5" customHeight="1" x14ac:dyDescent="0.35">
      <c r="A3" s="27" t="s">
        <v>8</v>
      </c>
      <c r="B3" s="131" t="s">
        <v>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15.65" customHeight="1" x14ac:dyDescent="0.35">
      <c r="A4" s="27" t="s">
        <v>10</v>
      </c>
      <c r="B4" s="127" t="s">
        <v>11</v>
      </c>
      <c r="C4" s="128"/>
      <c r="D4" s="128"/>
      <c r="E4" s="128"/>
      <c r="F4" s="128"/>
      <c r="G4" s="128"/>
      <c r="H4" s="128"/>
      <c r="I4" s="128"/>
      <c r="J4" s="129"/>
      <c r="K4" s="48" t="s">
        <v>12</v>
      </c>
      <c r="L4" s="126"/>
      <c r="M4" s="126"/>
    </row>
    <row r="5" spans="1:13" ht="15" customHeight="1" x14ac:dyDescent="0.35">
      <c r="A5" s="27" t="s">
        <v>13</v>
      </c>
      <c r="B5" s="127" t="s">
        <v>14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9"/>
    </row>
    <row r="6" spans="1:13" ht="15.65" customHeight="1" x14ac:dyDescent="0.35">
      <c r="A6" s="132" t="s">
        <v>93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ht="61.5" customHeight="1" x14ac:dyDescent="0.35">
      <c r="A7" s="11" t="s">
        <v>15</v>
      </c>
      <c r="B7" s="11" t="s">
        <v>16</v>
      </c>
      <c r="C7" s="11" t="s">
        <v>125</v>
      </c>
      <c r="D7" s="133" t="s">
        <v>17</v>
      </c>
      <c r="E7" s="133"/>
      <c r="F7" s="133"/>
      <c r="G7" s="11"/>
      <c r="H7" s="133" t="s">
        <v>18</v>
      </c>
      <c r="I7" s="133"/>
      <c r="J7" s="133"/>
      <c r="K7" s="133"/>
      <c r="L7" s="133"/>
      <c r="M7" s="11" t="s">
        <v>322</v>
      </c>
    </row>
    <row r="8" spans="1:13" ht="49.5" customHeight="1" x14ac:dyDescent="0.35">
      <c r="A8" s="142">
        <v>4</v>
      </c>
      <c r="B8" s="142">
        <v>2</v>
      </c>
      <c r="C8" s="142" t="s">
        <v>126</v>
      </c>
      <c r="D8" s="145" t="s">
        <v>279</v>
      </c>
      <c r="E8" s="146"/>
      <c r="F8" s="147"/>
      <c r="G8" s="79" t="s">
        <v>208</v>
      </c>
      <c r="H8" s="30" t="s">
        <v>209</v>
      </c>
      <c r="I8" s="30" t="s">
        <v>210</v>
      </c>
      <c r="J8" s="30" t="s">
        <v>211</v>
      </c>
      <c r="K8" s="20" t="s">
        <v>212</v>
      </c>
      <c r="L8" s="20" t="s">
        <v>213</v>
      </c>
      <c r="M8" s="68"/>
    </row>
    <row r="9" spans="1:13" ht="68.25" customHeight="1" x14ac:dyDescent="0.35">
      <c r="A9" s="143"/>
      <c r="B9" s="143"/>
      <c r="C9" s="143"/>
      <c r="D9" s="134" t="s">
        <v>226</v>
      </c>
      <c r="E9" s="135"/>
      <c r="F9" s="136"/>
      <c r="G9" s="140">
        <v>8</v>
      </c>
      <c r="H9" s="32" t="s">
        <v>227</v>
      </c>
      <c r="I9" s="32" t="s">
        <v>228</v>
      </c>
      <c r="J9" s="32" t="s">
        <v>229</v>
      </c>
      <c r="K9" s="32" t="s">
        <v>230</v>
      </c>
      <c r="L9" s="32" t="s">
        <v>231</v>
      </c>
      <c r="M9" s="68"/>
    </row>
    <row r="10" spans="1:13" ht="30" customHeight="1" x14ac:dyDescent="0.35">
      <c r="A10" s="143"/>
      <c r="B10" s="143"/>
      <c r="C10" s="143"/>
      <c r="D10" s="137"/>
      <c r="E10" s="138"/>
      <c r="F10" s="139"/>
      <c r="G10" s="141"/>
      <c r="H10" s="84"/>
      <c r="I10" s="84"/>
      <c r="J10" s="84"/>
      <c r="K10" s="84"/>
      <c r="L10" s="84"/>
      <c r="M10" s="18">
        <f>SUM(H10:L10)*G9</f>
        <v>0</v>
      </c>
    </row>
    <row r="11" spans="1:13" ht="75.75" customHeight="1" x14ac:dyDescent="0.35">
      <c r="A11" s="143"/>
      <c r="B11" s="143"/>
      <c r="C11" s="143"/>
      <c r="D11" s="134" t="s">
        <v>232</v>
      </c>
      <c r="E11" s="135"/>
      <c r="F11" s="136"/>
      <c r="G11" s="140">
        <v>6</v>
      </c>
      <c r="H11" s="32" t="s">
        <v>233</v>
      </c>
      <c r="I11" s="32" t="s">
        <v>234</v>
      </c>
      <c r="J11" s="32" t="s">
        <v>235</v>
      </c>
      <c r="K11" s="32" t="s">
        <v>236</v>
      </c>
      <c r="L11" s="32" t="s">
        <v>237</v>
      </c>
      <c r="M11" s="68"/>
    </row>
    <row r="12" spans="1:13" ht="30.75" customHeight="1" x14ac:dyDescent="0.35">
      <c r="A12" s="143"/>
      <c r="B12" s="143"/>
      <c r="C12" s="143"/>
      <c r="D12" s="137"/>
      <c r="E12" s="138"/>
      <c r="F12" s="139"/>
      <c r="G12" s="141"/>
      <c r="H12" s="84"/>
      <c r="I12" s="84"/>
      <c r="J12" s="84"/>
      <c r="K12" s="84"/>
      <c r="L12" s="84"/>
      <c r="M12" s="18">
        <f>SUM(H12:L12)*G11</f>
        <v>0</v>
      </c>
    </row>
    <row r="13" spans="1:13" ht="83.25" customHeight="1" x14ac:dyDescent="0.35">
      <c r="A13" s="143"/>
      <c r="B13" s="143"/>
      <c r="C13" s="143"/>
      <c r="D13" s="134" t="s">
        <v>238</v>
      </c>
      <c r="E13" s="135"/>
      <c r="F13" s="136"/>
      <c r="G13" s="140">
        <v>6</v>
      </c>
      <c r="H13" s="32" t="s">
        <v>239</v>
      </c>
      <c r="I13" s="32" t="s">
        <v>240</v>
      </c>
      <c r="J13" s="32" t="s">
        <v>241</v>
      </c>
      <c r="K13" s="32" t="s">
        <v>242</v>
      </c>
      <c r="L13" s="32" t="s">
        <v>243</v>
      </c>
      <c r="M13" s="68"/>
    </row>
    <row r="14" spans="1:13" ht="30.75" customHeight="1" x14ac:dyDescent="0.35">
      <c r="A14" s="144"/>
      <c r="B14" s="144"/>
      <c r="C14" s="144"/>
      <c r="D14" s="137"/>
      <c r="E14" s="138"/>
      <c r="F14" s="139"/>
      <c r="G14" s="141"/>
      <c r="H14" s="84"/>
      <c r="I14" s="84"/>
      <c r="J14" s="84"/>
      <c r="K14" s="84"/>
      <c r="L14" s="84"/>
      <c r="M14" s="18">
        <f>SUM(H14:L14)*G13</f>
        <v>0</v>
      </c>
    </row>
    <row r="15" spans="1:13" ht="35.25" customHeight="1" x14ac:dyDescent="0.35">
      <c r="A15" s="142">
        <v>10</v>
      </c>
      <c r="B15" s="142">
        <v>5</v>
      </c>
      <c r="C15" s="142" t="s">
        <v>126</v>
      </c>
      <c r="D15" s="167" t="s">
        <v>244</v>
      </c>
      <c r="E15" s="167"/>
      <c r="F15" s="167"/>
      <c r="G15" s="78" t="s">
        <v>208</v>
      </c>
      <c r="H15" s="30" t="s">
        <v>209</v>
      </c>
      <c r="I15" s="30" t="s">
        <v>210</v>
      </c>
      <c r="J15" s="30" t="s">
        <v>211</v>
      </c>
      <c r="K15" s="20" t="s">
        <v>212</v>
      </c>
      <c r="L15" s="20" t="s">
        <v>213</v>
      </c>
      <c r="M15" s="68"/>
    </row>
    <row r="16" spans="1:13" ht="93.75" customHeight="1" x14ac:dyDescent="0.35">
      <c r="A16" s="143"/>
      <c r="B16" s="143"/>
      <c r="C16" s="143"/>
      <c r="D16" s="161" t="s">
        <v>245</v>
      </c>
      <c r="E16" s="162"/>
      <c r="F16" s="163"/>
      <c r="G16" s="140">
        <v>3</v>
      </c>
      <c r="H16" s="75" t="s">
        <v>299</v>
      </c>
      <c r="I16" s="77" t="s">
        <v>247</v>
      </c>
      <c r="J16" s="75" t="s">
        <v>248</v>
      </c>
      <c r="K16" s="80" t="s">
        <v>247</v>
      </c>
      <c r="L16" s="75" t="s">
        <v>246</v>
      </c>
      <c r="M16" s="72"/>
    </row>
    <row r="17" spans="1:13" ht="30.75" customHeight="1" x14ac:dyDescent="0.35">
      <c r="A17" s="143"/>
      <c r="B17" s="143"/>
      <c r="C17" s="143"/>
      <c r="D17" s="164"/>
      <c r="E17" s="165"/>
      <c r="F17" s="166"/>
      <c r="G17" s="141"/>
      <c r="H17" s="84"/>
      <c r="I17" s="84"/>
      <c r="J17" s="84"/>
      <c r="K17" s="84"/>
      <c r="L17" s="84"/>
      <c r="M17" s="18">
        <f>SUM(H17:L17)*G16</f>
        <v>0</v>
      </c>
    </row>
    <row r="18" spans="1:13" ht="194.25" customHeight="1" x14ac:dyDescent="0.35">
      <c r="A18" s="143"/>
      <c r="B18" s="143"/>
      <c r="C18" s="143"/>
      <c r="D18" s="161" t="s">
        <v>249</v>
      </c>
      <c r="E18" s="162"/>
      <c r="F18" s="163"/>
      <c r="G18" s="140">
        <v>3</v>
      </c>
      <c r="H18" s="82" t="s">
        <v>298</v>
      </c>
      <c r="I18" s="82" t="s">
        <v>297</v>
      </c>
      <c r="J18" s="83" t="s">
        <v>296</v>
      </c>
      <c r="K18" s="32" t="s">
        <v>295</v>
      </c>
      <c r="L18" s="32" t="s">
        <v>300</v>
      </c>
      <c r="M18" s="72"/>
    </row>
    <row r="19" spans="1:13" ht="30" customHeight="1" x14ac:dyDescent="0.35">
      <c r="A19" s="144"/>
      <c r="B19" s="144"/>
      <c r="C19" s="144"/>
      <c r="D19" s="164"/>
      <c r="E19" s="165"/>
      <c r="F19" s="166"/>
      <c r="G19" s="141"/>
      <c r="H19" s="85"/>
      <c r="I19" s="85"/>
      <c r="J19" s="86"/>
      <c r="K19" s="84"/>
      <c r="L19" s="84"/>
      <c r="M19" s="18">
        <f>SUM(H19:L19)*G18</f>
        <v>0</v>
      </c>
    </row>
    <row r="20" spans="1:13" ht="31.5" customHeight="1" x14ac:dyDescent="0.35">
      <c r="A20" s="148">
        <v>10</v>
      </c>
      <c r="B20" s="148">
        <v>5</v>
      </c>
      <c r="C20" s="142" t="s">
        <v>293</v>
      </c>
      <c r="D20" s="151" t="s">
        <v>250</v>
      </c>
      <c r="E20" s="151"/>
      <c r="F20" s="151"/>
      <c r="G20" s="78" t="s">
        <v>208</v>
      </c>
      <c r="H20" s="30" t="s">
        <v>209</v>
      </c>
      <c r="I20" s="30" t="s">
        <v>210</v>
      </c>
      <c r="J20" s="30" t="s">
        <v>211</v>
      </c>
      <c r="K20" s="20" t="s">
        <v>212</v>
      </c>
      <c r="L20" s="20" t="s">
        <v>213</v>
      </c>
      <c r="M20" s="68"/>
    </row>
    <row r="21" spans="1:13" ht="117" customHeight="1" x14ac:dyDescent="0.35">
      <c r="A21" s="149"/>
      <c r="B21" s="149"/>
      <c r="C21" s="143"/>
      <c r="D21" s="134" t="s">
        <v>303</v>
      </c>
      <c r="E21" s="135"/>
      <c r="F21" s="136"/>
      <c r="G21" s="140">
        <v>2</v>
      </c>
      <c r="H21" s="32" t="s">
        <v>308</v>
      </c>
      <c r="I21" s="32" t="s">
        <v>307</v>
      </c>
      <c r="J21" s="32" t="s">
        <v>306</v>
      </c>
      <c r="K21" s="32" t="s">
        <v>305</v>
      </c>
      <c r="L21" s="32" t="s">
        <v>304</v>
      </c>
      <c r="M21" s="72"/>
    </row>
    <row r="22" spans="1:13" ht="30" customHeight="1" x14ac:dyDescent="0.35">
      <c r="A22" s="149"/>
      <c r="B22" s="149"/>
      <c r="C22" s="143"/>
      <c r="D22" s="137"/>
      <c r="E22" s="138"/>
      <c r="F22" s="139"/>
      <c r="G22" s="141"/>
      <c r="H22" s="84"/>
      <c r="I22" s="84"/>
      <c r="J22" s="84"/>
      <c r="K22" s="84"/>
      <c r="L22" s="84"/>
      <c r="M22" s="18">
        <f>SUM(H22:L22)*G21</f>
        <v>0</v>
      </c>
    </row>
    <row r="23" spans="1:13" ht="67.5" customHeight="1" x14ac:dyDescent="0.35">
      <c r="A23" s="149"/>
      <c r="B23" s="149"/>
      <c r="C23" s="143"/>
      <c r="D23" s="134" t="s">
        <v>251</v>
      </c>
      <c r="E23" s="135"/>
      <c r="F23" s="136"/>
      <c r="G23" s="140">
        <v>2</v>
      </c>
      <c r="H23" s="32" t="s">
        <v>252</v>
      </c>
      <c r="I23" s="32" t="s">
        <v>253</v>
      </c>
      <c r="J23" s="32" t="s">
        <v>254</v>
      </c>
      <c r="K23" s="32" t="s">
        <v>255</v>
      </c>
      <c r="L23" s="32" t="s">
        <v>256</v>
      </c>
      <c r="M23" s="72"/>
    </row>
    <row r="24" spans="1:13" ht="30.75" customHeight="1" x14ac:dyDescent="0.35">
      <c r="A24" s="149"/>
      <c r="B24" s="149"/>
      <c r="C24" s="143"/>
      <c r="D24" s="137"/>
      <c r="E24" s="138"/>
      <c r="F24" s="139"/>
      <c r="G24" s="141"/>
      <c r="H24" s="84"/>
      <c r="I24" s="84"/>
      <c r="J24" s="84"/>
      <c r="K24" s="84"/>
      <c r="L24" s="84"/>
      <c r="M24" s="18">
        <f>SUM(H24:L24)*G23</f>
        <v>0</v>
      </c>
    </row>
    <row r="25" spans="1:13" ht="82.5" customHeight="1" x14ac:dyDescent="0.35">
      <c r="A25" s="149"/>
      <c r="B25" s="149"/>
      <c r="C25" s="143"/>
      <c r="D25" s="134" t="s">
        <v>294</v>
      </c>
      <c r="E25" s="135"/>
      <c r="F25" s="136"/>
      <c r="G25" s="140">
        <v>2</v>
      </c>
      <c r="H25" s="32" t="s">
        <v>257</v>
      </c>
      <c r="I25" s="32" t="s">
        <v>258</v>
      </c>
      <c r="J25" s="32" t="s">
        <v>259</v>
      </c>
      <c r="K25" s="32" t="s">
        <v>260</v>
      </c>
      <c r="L25" s="32" t="s">
        <v>261</v>
      </c>
      <c r="M25" s="72"/>
    </row>
    <row r="26" spans="1:13" ht="30" customHeight="1" x14ac:dyDescent="0.35">
      <c r="A26" s="150"/>
      <c r="B26" s="150"/>
      <c r="C26" s="144"/>
      <c r="D26" s="137"/>
      <c r="E26" s="138"/>
      <c r="F26" s="139"/>
      <c r="G26" s="141"/>
      <c r="H26" s="84"/>
      <c r="I26" s="84"/>
      <c r="J26" s="84"/>
      <c r="K26" s="84"/>
      <c r="L26" s="84"/>
      <c r="M26" s="18">
        <f>SUM(H26:L26)*G25</f>
        <v>0</v>
      </c>
    </row>
    <row r="27" spans="1:13" ht="31.5" customHeight="1" x14ac:dyDescent="0.35">
      <c r="A27" s="148">
        <v>11</v>
      </c>
      <c r="B27" s="148">
        <v>6</v>
      </c>
      <c r="C27" s="142" t="s">
        <v>126</v>
      </c>
      <c r="D27" s="152" t="s">
        <v>262</v>
      </c>
      <c r="E27" s="152"/>
      <c r="F27" s="152"/>
      <c r="G27" s="78" t="s">
        <v>208</v>
      </c>
      <c r="H27" s="30" t="s">
        <v>209</v>
      </c>
      <c r="I27" s="30" t="s">
        <v>210</v>
      </c>
      <c r="J27" s="30" t="s">
        <v>211</v>
      </c>
      <c r="K27" s="20" t="s">
        <v>212</v>
      </c>
      <c r="L27" s="20" t="s">
        <v>213</v>
      </c>
      <c r="M27" s="68"/>
    </row>
    <row r="28" spans="1:13" ht="85.5" customHeight="1" x14ac:dyDescent="0.35">
      <c r="A28" s="149"/>
      <c r="B28" s="149"/>
      <c r="C28" s="143"/>
      <c r="D28" s="134" t="s">
        <v>315</v>
      </c>
      <c r="E28" s="135"/>
      <c r="F28" s="136"/>
      <c r="G28" s="140">
        <v>4</v>
      </c>
      <c r="H28" s="32" t="s">
        <v>263</v>
      </c>
      <c r="I28" s="32" t="s">
        <v>264</v>
      </c>
      <c r="J28" s="32" t="s">
        <v>265</v>
      </c>
      <c r="K28" s="32" t="s">
        <v>266</v>
      </c>
      <c r="L28" s="32" t="s">
        <v>267</v>
      </c>
      <c r="M28" s="72"/>
    </row>
    <row r="29" spans="1:13" ht="30" customHeight="1" x14ac:dyDescent="0.35">
      <c r="A29" s="149"/>
      <c r="B29" s="149"/>
      <c r="C29" s="143"/>
      <c r="D29" s="137"/>
      <c r="E29" s="138"/>
      <c r="F29" s="139"/>
      <c r="G29" s="141"/>
      <c r="H29" s="84"/>
      <c r="I29" s="84"/>
      <c r="J29" s="84"/>
      <c r="K29" s="84"/>
      <c r="L29" s="84"/>
      <c r="M29" s="18">
        <f>SUM(H29:L29)*G28</f>
        <v>0</v>
      </c>
    </row>
    <row r="30" spans="1:13" ht="70.5" customHeight="1" x14ac:dyDescent="0.35">
      <c r="A30" s="149"/>
      <c r="B30" s="149"/>
      <c r="C30" s="143"/>
      <c r="D30" s="134" t="s">
        <v>268</v>
      </c>
      <c r="E30" s="135"/>
      <c r="F30" s="136"/>
      <c r="G30" s="160">
        <v>4</v>
      </c>
      <c r="H30" s="32" t="s">
        <v>269</v>
      </c>
      <c r="I30" s="32" t="s">
        <v>270</v>
      </c>
      <c r="J30" s="32" t="s">
        <v>271</v>
      </c>
      <c r="K30" s="32" t="s">
        <v>272</v>
      </c>
      <c r="L30" s="32" t="s">
        <v>273</v>
      </c>
      <c r="M30" s="72"/>
    </row>
    <row r="31" spans="1:13" ht="30.75" customHeight="1" x14ac:dyDescent="0.35">
      <c r="A31" s="149"/>
      <c r="B31" s="149"/>
      <c r="C31" s="143"/>
      <c r="D31" s="137"/>
      <c r="E31" s="138"/>
      <c r="F31" s="139"/>
      <c r="G31" s="160"/>
      <c r="H31" s="84"/>
      <c r="I31" s="84"/>
      <c r="J31" s="84"/>
      <c r="K31" s="84"/>
      <c r="L31" s="84"/>
      <c r="M31" s="18">
        <f>SUM(H31:L31)*G30</f>
        <v>0</v>
      </c>
    </row>
    <row r="32" spans="1:13" ht="86.25" customHeight="1" x14ac:dyDescent="0.35">
      <c r="A32" s="149"/>
      <c r="B32" s="149"/>
      <c r="C32" s="143"/>
      <c r="D32" s="134" t="s">
        <v>314</v>
      </c>
      <c r="E32" s="135"/>
      <c r="F32" s="136"/>
      <c r="G32" s="159">
        <v>4</v>
      </c>
      <c r="H32" s="32" t="s">
        <v>274</v>
      </c>
      <c r="I32" s="32" t="s">
        <v>275</v>
      </c>
      <c r="J32" s="32" t="s">
        <v>276</v>
      </c>
      <c r="K32" s="32" t="s">
        <v>277</v>
      </c>
      <c r="L32" s="32" t="s">
        <v>278</v>
      </c>
      <c r="M32" s="72"/>
    </row>
    <row r="33" spans="1:13" ht="30" customHeight="1" x14ac:dyDescent="0.35">
      <c r="A33" s="150"/>
      <c r="B33" s="150"/>
      <c r="C33" s="144"/>
      <c r="D33" s="137"/>
      <c r="E33" s="138"/>
      <c r="F33" s="139"/>
      <c r="G33" s="141"/>
      <c r="H33" s="84"/>
      <c r="I33" s="84"/>
      <c r="J33" s="84"/>
      <c r="K33" s="84"/>
      <c r="L33" s="84"/>
      <c r="M33" s="18">
        <f>SUM(H33:L33)*G32</f>
        <v>0</v>
      </c>
    </row>
    <row r="34" spans="1:13" ht="32.25" customHeight="1" x14ac:dyDescent="0.35">
      <c r="A34" s="148">
        <v>11</v>
      </c>
      <c r="B34" s="148">
        <v>6</v>
      </c>
      <c r="C34" s="156" t="s">
        <v>205</v>
      </c>
      <c r="D34" s="153" t="s">
        <v>207</v>
      </c>
      <c r="E34" s="154"/>
      <c r="F34" s="155"/>
      <c r="G34" s="78" t="s">
        <v>208</v>
      </c>
      <c r="H34" s="30" t="s">
        <v>209</v>
      </c>
      <c r="I34" s="30" t="s">
        <v>210</v>
      </c>
      <c r="J34" s="30" t="s">
        <v>211</v>
      </c>
      <c r="K34" s="20" t="s">
        <v>212</v>
      </c>
      <c r="L34" s="20" t="s">
        <v>213</v>
      </c>
      <c r="M34" s="68"/>
    </row>
    <row r="35" spans="1:13" ht="87.75" customHeight="1" x14ac:dyDescent="0.35">
      <c r="A35" s="149"/>
      <c r="B35" s="149"/>
      <c r="C35" s="157"/>
      <c r="D35" s="134" t="s">
        <v>214</v>
      </c>
      <c r="E35" s="135"/>
      <c r="F35" s="136"/>
      <c r="G35" s="140">
        <v>2</v>
      </c>
      <c r="H35" s="32" t="s">
        <v>215</v>
      </c>
      <c r="I35" s="32" t="s">
        <v>216</v>
      </c>
      <c r="J35" s="32" t="s">
        <v>217</v>
      </c>
      <c r="K35" s="32" t="s">
        <v>218</v>
      </c>
      <c r="L35" s="32" t="s">
        <v>219</v>
      </c>
      <c r="M35" s="72"/>
    </row>
    <row r="36" spans="1:13" ht="30" customHeight="1" x14ac:dyDescent="0.35">
      <c r="A36" s="149"/>
      <c r="B36" s="149"/>
      <c r="C36" s="157"/>
      <c r="D36" s="137"/>
      <c r="E36" s="138"/>
      <c r="F36" s="139"/>
      <c r="G36" s="141"/>
      <c r="H36" s="84"/>
      <c r="I36" s="84"/>
      <c r="J36" s="84"/>
      <c r="K36" s="84"/>
      <c r="L36" s="84"/>
      <c r="M36" s="18">
        <f>SUM(H36:L36)*G35</f>
        <v>0</v>
      </c>
    </row>
    <row r="37" spans="1:13" ht="83.25" customHeight="1" x14ac:dyDescent="0.35">
      <c r="A37" s="149"/>
      <c r="B37" s="149"/>
      <c r="C37" s="157"/>
      <c r="D37" s="134" t="s">
        <v>220</v>
      </c>
      <c r="E37" s="135"/>
      <c r="F37" s="136"/>
      <c r="G37" s="140">
        <v>2</v>
      </c>
      <c r="H37" s="32" t="s">
        <v>221</v>
      </c>
      <c r="I37" s="32" t="s">
        <v>222</v>
      </c>
      <c r="J37" s="32" t="s">
        <v>223</v>
      </c>
      <c r="K37" s="32" t="s">
        <v>224</v>
      </c>
      <c r="L37" s="32" t="s">
        <v>225</v>
      </c>
      <c r="M37" s="72"/>
    </row>
    <row r="38" spans="1:13" ht="30" customHeight="1" x14ac:dyDescent="0.35">
      <c r="A38" s="150"/>
      <c r="B38" s="150"/>
      <c r="C38" s="158"/>
      <c r="D38" s="137"/>
      <c r="E38" s="138"/>
      <c r="F38" s="139"/>
      <c r="G38" s="141"/>
      <c r="H38" s="84"/>
      <c r="I38" s="84"/>
      <c r="J38" s="84"/>
      <c r="K38" s="84"/>
      <c r="L38" s="84"/>
      <c r="M38" s="18">
        <f>SUM(H38:L38)*G37</f>
        <v>0</v>
      </c>
    </row>
    <row r="39" spans="1:13" ht="29.25" customHeight="1" x14ac:dyDescent="0.35">
      <c r="A39" s="148">
        <v>11</v>
      </c>
      <c r="B39" s="148">
        <v>6</v>
      </c>
      <c r="C39" s="148" t="s">
        <v>127</v>
      </c>
      <c r="D39" s="151" t="s">
        <v>280</v>
      </c>
      <c r="E39" s="151"/>
      <c r="F39" s="151"/>
      <c r="G39" s="78" t="s">
        <v>208</v>
      </c>
      <c r="H39" s="30" t="s">
        <v>209</v>
      </c>
      <c r="I39" s="30" t="s">
        <v>210</v>
      </c>
      <c r="J39" s="30" t="s">
        <v>211</v>
      </c>
      <c r="K39" s="20" t="s">
        <v>212</v>
      </c>
      <c r="L39" s="20" t="s">
        <v>213</v>
      </c>
      <c r="M39" s="68"/>
    </row>
    <row r="40" spans="1:13" ht="95.25" customHeight="1" x14ac:dyDescent="0.35">
      <c r="A40" s="149"/>
      <c r="B40" s="149"/>
      <c r="C40" s="149"/>
      <c r="D40" s="134" t="s">
        <v>281</v>
      </c>
      <c r="E40" s="135"/>
      <c r="F40" s="136"/>
      <c r="G40" s="140">
        <v>3</v>
      </c>
      <c r="H40" s="32" t="s">
        <v>282</v>
      </c>
      <c r="I40" s="32" t="s">
        <v>283</v>
      </c>
      <c r="J40" s="32" t="s">
        <v>284</v>
      </c>
      <c r="K40" s="32" t="s">
        <v>285</v>
      </c>
      <c r="L40" s="32" t="s">
        <v>286</v>
      </c>
      <c r="M40" s="89"/>
    </row>
    <row r="41" spans="1:13" ht="30.75" customHeight="1" x14ac:dyDescent="0.35">
      <c r="A41" s="149"/>
      <c r="B41" s="149"/>
      <c r="C41" s="149"/>
      <c r="D41" s="137"/>
      <c r="E41" s="138"/>
      <c r="F41" s="139"/>
      <c r="G41" s="141"/>
      <c r="H41" s="84"/>
      <c r="I41" s="84"/>
      <c r="J41" s="84"/>
      <c r="K41" s="84"/>
      <c r="L41" s="84"/>
      <c r="M41" s="18">
        <f>SUM(H41:L41)*G40</f>
        <v>0</v>
      </c>
    </row>
    <row r="42" spans="1:13" ht="57" customHeight="1" x14ac:dyDescent="0.35">
      <c r="A42" s="149"/>
      <c r="B42" s="149"/>
      <c r="C42" s="149"/>
      <c r="D42" s="134" t="s">
        <v>287</v>
      </c>
      <c r="E42" s="135"/>
      <c r="F42" s="136"/>
      <c r="G42" s="140">
        <v>3</v>
      </c>
      <c r="H42" s="32" t="s">
        <v>288</v>
      </c>
      <c r="I42" s="32" t="s">
        <v>289</v>
      </c>
      <c r="J42" s="32" t="s">
        <v>290</v>
      </c>
      <c r="K42" s="32" t="s">
        <v>291</v>
      </c>
      <c r="L42" s="32" t="s">
        <v>292</v>
      </c>
      <c r="M42" s="88"/>
    </row>
    <row r="43" spans="1:13" ht="30" customHeight="1" x14ac:dyDescent="0.35">
      <c r="A43" s="150"/>
      <c r="B43" s="150"/>
      <c r="C43" s="150"/>
      <c r="D43" s="137"/>
      <c r="E43" s="138"/>
      <c r="F43" s="139"/>
      <c r="G43" s="141"/>
      <c r="H43" s="84"/>
      <c r="I43" s="87"/>
      <c r="J43" s="87"/>
      <c r="K43" s="87"/>
      <c r="L43" s="87"/>
      <c r="M43" s="18">
        <f>SUM(H43:L43)*G42</f>
        <v>0</v>
      </c>
    </row>
    <row r="44" spans="1:13" ht="18.75" customHeight="1" x14ac:dyDescent="0.35">
      <c r="I44" s="118" t="s">
        <v>122</v>
      </c>
      <c r="J44" s="118"/>
      <c r="K44" s="118"/>
      <c r="L44" s="118"/>
      <c r="M44" s="43">
        <f>SUM(M10,M12,M14,M17,M19,M22,M24,M26,M29,M31,M33,M36,M38,M41,M43)/270*20</f>
        <v>0</v>
      </c>
    </row>
    <row r="45" spans="1:13" ht="19.5" customHeight="1" x14ac:dyDescent="0.35">
      <c r="A45" s="11" t="s">
        <v>58</v>
      </c>
      <c r="B45" s="117" t="s">
        <v>316</v>
      </c>
      <c r="C45" s="117"/>
      <c r="D45" s="117"/>
      <c r="E45" s="117"/>
      <c r="F45" s="117"/>
      <c r="G45" s="117"/>
      <c r="H45" s="117"/>
      <c r="I45" s="117"/>
      <c r="J45" s="53">
        <f>SUM(M10,M12,M14)</f>
        <v>0</v>
      </c>
      <c r="K45" s="54"/>
      <c r="L45" s="54"/>
      <c r="M45" s="55"/>
    </row>
    <row r="46" spans="1:13" ht="32.25" customHeight="1" x14ac:dyDescent="0.35">
      <c r="A46" s="11" t="s">
        <v>61</v>
      </c>
      <c r="B46" s="117" t="s">
        <v>317</v>
      </c>
      <c r="C46" s="117"/>
      <c r="D46" s="117"/>
      <c r="E46" s="117"/>
      <c r="F46" s="117"/>
      <c r="G46" s="117"/>
      <c r="H46" s="117"/>
      <c r="I46" s="117"/>
      <c r="J46" s="53">
        <f>SUM(M17,M19,M22,M24,M26)</f>
        <v>0</v>
      </c>
    </row>
    <row r="47" spans="1:13" ht="34.5" customHeight="1" x14ac:dyDescent="0.35">
      <c r="A47" s="11" t="s">
        <v>76</v>
      </c>
      <c r="B47" s="123" t="s">
        <v>318</v>
      </c>
      <c r="C47" s="124"/>
      <c r="D47" s="124"/>
      <c r="E47" s="124"/>
      <c r="F47" s="124"/>
      <c r="G47" s="124"/>
      <c r="H47" s="124"/>
      <c r="I47" s="125"/>
      <c r="J47" s="81">
        <f xml:space="preserve"> SUM(M29,M31,M33,M36,M38,M41,M43)</f>
        <v>0</v>
      </c>
    </row>
    <row r="49" spans="1:13" ht="18" customHeight="1" x14ac:dyDescent="0.35">
      <c r="A49" s="4" t="s">
        <v>30</v>
      </c>
    </row>
    <row r="50" spans="1:13" ht="16.5" customHeight="1" x14ac:dyDescent="0.35">
      <c r="A50" s="15" t="s">
        <v>31</v>
      </c>
      <c r="B50" s="122" t="str">
        <f>B4</f>
        <v>INSERT SUPERVISOR NAME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</row>
    <row r="51" spans="1:13" ht="40" customHeight="1" x14ac:dyDescent="0.35">
      <c r="A51" s="15" t="s">
        <v>32</v>
      </c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1"/>
    </row>
    <row r="52" spans="1:13" ht="40" customHeight="1" x14ac:dyDescent="0.35">
      <c r="A52" s="15" t="s">
        <v>33</v>
      </c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1"/>
    </row>
    <row r="53" spans="1:13" ht="17.25" customHeight="1" x14ac:dyDescent="0.35">
      <c r="A53" s="15" t="s">
        <v>34</v>
      </c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1"/>
    </row>
    <row r="54" spans="1:13" ht="15" customHeight="1" x14ac:dyDescent="0.35"/>
    <row r="55" spans="1:13" ht="19.899999999999999" customHeight="1" x14ac:dyDescent="0.35"/>
  </sheetData>
  <mergeCells count="73">
    <mergeCell ref="G25:G26"/>
    <mergeCell ref="D18:F19"/>
    <mergeCell ref="G18:G19"/>
    <mergeCell ref="D13:F14"/>
    <mergeCell ref="G13:G14"/>
    <mergeCell ref="G23:G24"/>
    <mergeCell ref="G21:G22"/>
    <mergeCell ref="C15:C19"/>
    <mergeCell ref="B15:B19"/>
    <mergeCell ref="A15:A19"/>
    <mergeCell ref="D16:F17"/>
    <mergeCell ref="G16:G17"/>
    <mergeCell ref="D15:F15"/>
    <mergeCell ref="G32:G33"/>
    <mergeCell ref="C27:C33"/>
    <mergeCell ref="B27:B33"/>
    <mergeCell ref="A27:A33"/>
    <mergeCell ref="D28:F29"/>
    <mergeCell ref="D30:F31"/>
    <mergeCell ref="G30:G31"/>
    <mergeCell ref="G28:G29"/>
    <mergeCell ref="G40:G41"/>
    <mergeCell ref="G42:G43"/>
    <mergeCell ref="D37:F38"/>
    <mergeCell ref="C34:C38"/>
    <mergeCell ref="B34:B38"/>
    <mergeCell ref="D35:F36"/>
    <mergeCell ref="G35:G36"/>
    <mergeCell ref="G37:G38"/>
    <mergeCell ref="D42:F43"/>
    <mergeCell ref="C39:C43"/>
    <mergeCell ref="B39:B43"/>
    <mergeCell ref="A39:A43"/>
    <mergeCell ref="D40:F41"/>
    <mergeCell ref="A34:A38"/>
    <mergeCell ref="D32:F33"/>
    <mergeCell ref="D23:F24"/>
    <mergeCell ref="C20:C26"/>
    <mergeCell ref="B20:B26"/>
    <mergeCell ref="A20:A26"/>
    <mergeCell ref="D25:F26"/>
    <mergeCell ref="D21:F22"/>
    <mergeCell ref="D20:F20"/>
    <mergeCell ref="D27:F27"/>
    <mergeCell ref="D34:F34"/>
    <mergeCell ref="D39:F39"/>
    <mergeCell ref="B5:M5"/>
    <mergeCell ref="A6:M6"/>
    <mergeCell ref="H7:L7"/>
    <mergeCell ref="D7:F7"/>
    <mergeCell ref="D11:F12"/>
    <mergeCell ref="G11:G12"/>
    <mergeCell ref="D9:F10"/>
    <mergeCell ref="G9:G10"/>
    <mergeCell ref="C8:C14"/>
    <mergeCell ref="B8:B14"/>
    <mergeCell ref="A8:A14"/>
    <mergeCell ref="D8:F8"/>
    <mergeCell ref="L4:M4"/>
    <mergeCell ref="B4:J4"/>
    <mergeCell ref="L1:M1"/>
    <mergeCell ref="B1:J1"/>
    <mergeCell ref="L2:M2"/>
    <mergeCell ref="B2:J2"/>
    <mergeCell ref="B3:M3"/>
    <mergeCell ref="B45:I45"/>
    <mergeCell ref="I44:L44"/>
    <mergeCell ref="B53:M53"/>
    <mergeCell ref="B51:M51"/>
    <mergeCell ref="B50:M50"/>
    <mergeCell ref="B46:I46"/>
    <mergeCell ref="B47:I47"/>
    <mergeCell ref="B52:M52"/>
  </mergeCells>
  <pageMargins left="0.7" right="0.7" top="0.75" bottom="0.75" header="0.3" footer="0.3"/>
  <pageSetup paperSize="9" scale="30" fitToWidth="0" fitToHeight="0" orientation="portrait" r:id="rId1"/>
  <headerFooter>
    <oddHeader>&amp;L&amp;"-,Bold"CPD 39806 FYP DIPLOMA&amp;C&amp;"-,Bold"PROJECT PROGRESS ASSESSMENT_FORM 1</oddHeader>
    <oddFooter>&amp;L&amp;"System Font,Regular"&amp;10CPD39806/Form1/Project_Progress_Assessment/FYPDiploma/UniKL-MICET/March 2025_Ver 002(2)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ED97-33F4-4727-88BB-D611DD06706D}">
  <dimension ref="A1:H32"/>
  <sheetViews>
    <sheetView tabSelected="1" view="pageBreakPreview" topLeftCell="A14" zoomScaleNormal="100" zoomScaleSheetLayoutView="100" workbookViewId="0">
      <selection activeCell="E16" sqref="E16:E18"/>
    </sheetView>
  </sheetViews>
  <sheetFormatPr defaultColWidth="11" defaultRowHeight="15.5" x14ac:dyDescent="0.35"/>
  <cols>
    <col min="3" max="3" width="14.08203125" customWidth="1"/>
    <col min="4" max="4" width="19.33203125" customWidth="1"/>
    <col min="5" max="5" width="19.08203125" customWidth="1"/>
    <col min="6" max="7" width="19.58203125" customWidth="1"/>
    <col min="8" max="8" width="20.33203125" customWidth="1"/>
  </cols>
  <sheetData>
    <row r="1" spans="1:8" ht="18.75" customHeight="1" x14ac:dyDescent="0.35">
      <c r="A1" s="92" t="s">
        <v>135</v>
      </c>
      <c r="B1" s="92"/>
      <c r="C1" s="92"/>
      <c r="D1" s="92"/>
      <c r="E1" s="92"/>
      <c r="F1" s="92"/>
      <c r="G1" s="92"/>
      <c r="H1" s="92"/>
    </row>
    <row r="2" spans="1:8" ht="34" customHeight="1" x14ac:dyDescent="0.35">
      <c r="A2" s="93" t="s">
        <v>17</v>
      </c>
      <c r="B2" s="94"/>
      <c r="C2" s="95"/>
      <c r="D2" s="96" t="s">
        <v>18</v>
      </c>
      <c r="E2" s="96"/>
      <c r="F2" s="96"/>
      <c r="G2" s="96"/>
      <c r="H2" s="96"/>
    </row>
    <row r="3" spans="1:8" x14ac:dyDescent="0.35">
      <c r="A3" s="113" t="s">
        <v>43</v>
      </c>
      <c r="B3" s="114"/>
      <c r="C3" s="115"/>
      <c r="D3" s="16" t="s">
        <v>45</v>
      </c>
      <c r="E3" s="16" t="s">
        <v>46</v>
      </c>
      <c r="F3" s="16" t="s">
        <v>47</v>
      </c>
      <c r="G3" s="16" t="s">
        <v>48</v>
      </c>
      <c r="H3" s="16" t="s">
        <v>49</v>
      </c>
    </row>
    <row r="4" spans="1:8" ht="99" customHeight="1" x14ac:dyDescent="0.35">
      <c r="A4" s="110" t="s">
        <v>99</v>
      </c>
      <c r="B4" s="111"/>
      <c r="C4" s="112"/>
      <c r="D4" s="75" t="s">
        <v>204</v>
      </c>
      <c r="E4" s="73" t="s">
        <v>203</v>
      </c>
      <c r="F4" s="73" t="s">
        <v>202</v>
      </c>
      <c r="G4" s="73" t="s">
        <v>201</v>
      </c>
      <c r="H4" s="73" t="s">
        <v>200</v>
      </c>
    </row>
    <row r="5" spans="1:8" ht="18.75" customHeight="1" x14ac:dyDescent="0.35">
      <c r="A5" s="97" t="s">
        <v>44</v>
      </c>
      <c r="B5" s="97"/>
      <c r="C5" s="97"/>
      <c r="D5" s="16" t="s">
        <v>45</v>
      </c>
      <c r="E5" s="16" t="s">
        <v>46</v>
      </c>
      <c r="F5" s="16" t="s">
        <v>47</v>
      </c>
      <c r="G5" s="16" t="s">
        <v>48</v>
      </c>
      <c r="H5" s="16" t="s">
        <v>49</v>
      </c>
    </row>
    <row r="6" spans="1:8" ht="34" customHeight="1" x14ac:dyDescent="0.35">
      <c r="A6" s="98" t="s">
        <v>136</v>
      </c>
      <c r="B6" s="98"/>
      <c r="C6" s="98"/>
      <c r="D6" s="99" t="s">
        <v>137</v>
      </c>
      <c r="E6" s="99" t="s">
        <v>138</v>
      </c>
      <c r="F6" s="99" t="s">
        <v>139</v>
      </c>
      <c r="G6" s="99" t="s">
        <v>140</v>
      </c>
      <c r="H6" s="99" t="s">
        <v>141</v>
      </c>
    </row>
    <row r="7" spans="1:8" ht="21.75" customHeight="1" x14ac:dyDescent="0.35">
      <c r="A7" s="98" t="s">
        <v>142</v>
      </c>
      <c r="B7" s="98"/>
      <c r="C7" s="98"/>
      <c r="D7" s="100"/>
      <c r="E7" s="100"/>
      <c r="F7" s="100"/>
      <c r="G7" s="100"/>
      <c r="H7" s="100"/>
    </row>
    <row r="8" spans="1:8" ht="25.5" customHeight="1" x14ac:dyDescent="0.35">
      <c r="A8" s="98" t="s">
        <v>143</v>
      </c>
      <c r="B8" s="98"/>
      <c r="C8" s="98"/>
      <c r="D8" s="101"/>
      <c r="E8" s="101"/>
      <c r="F8" s="101"/>
      <c r="G8" s="101"/>
      <c r="H8" s="101"/>
    </row>
    <row r="9" spans="1:8" ht="18.75" customHeight="1" x14ac:dyDescent="0.35">
      <c r="A9" s="97" t="s">
        <v>50</v>
      </c>
      <c r="B9" s="97"/>
      <c r="C9" s="97"/>
      <c r="D9" s="16" t="s">
        <v>45</v>
      </c>
      <c r="E9" s="16" t="s">
        <v>46</v>
      </c>
      <c r="F9" s="16" t="s">
        <v>47</v>
      </c>
      <c r="G9" s="16" t="s">
        <v>48</v>
      </c>
      <c r="H9" s="16" t="s">
        <v>49</v>
      </c>
    </row>
    <row r="10" spans="1:8" ht="49.5" customHeight="1" x14ac:dyDescent="0.35">
      <c r="A10" s="98" t="s">
        <v>134</v>
      </c>
      <c r="B10" s="98"/>
      <c r="C10" s="98"/>
      <c r="D10" s="102" t="s">
        <v>309</v>
      </c>
      <c r="E10" s="102" t="s">
        <v>310</v>
      </c>
      <c r="F10" s="102" t="s">
        <v>311</v>
      </c>
      <c r="G10" s="102" t="s">
        <v>312</v>
      </c>
      <c r="H10" s="102" t="s">
        <v>313</v>
      </c>
    </row>
    <row r="11" spans="1:8" ht="18" customHeight="1" x14ac:dyDescent="0.35">
      <c r="A11" s="98" t="s">
        <v>131</v>
      </c>
      <c r="B11" s="98"/>
      <c r="C11" s="98"/>
      <c r="D11" s="103"/>
      <c r="E11" s="103"/>
      <c r="F11" s="103"/>
      <c r="G11" s="103"/>
      <c r="H11" s="103"/>
    </row>
    <row r="12" spans="1:8" ht="33" customHeight="1" x14ac:dyDescent="0.35">
      <c r="A12" s="104" t="s">
        <v>144</v>
      </c>
      <c r="B12" s="105"/>
      <c r="C12" s="106"/>
      <c r="D12" s="103"/>
      <c r="E12" s="103"/>
      <c r="F12" s="103"/>
      <c r="G12" s="103"/>
      <c r="H12" s="103"/>
    </row>
    <row r="13" spans="1:8" ht="18.75" customHeight="1" x14ac:dyDescent="0.35">
      <c r="A13" s="98" t="s">
        <v>145</v>
      </c>
      <c r="B13" s="98"/>
      <c r="C13" s="98"/>
      <c r="D13" s="103"/>
      <c r="E13" s="103"/>
      <c r="F13" s="103"/>
      <c r="G13" s="103"/>
      <c r="H13" s="103"/>
    </row>
    <row r="14" spans="1:8" ht="72.75" customHeight="1" x14ac:dyDescent="0.35">
      <c r="A14" s="104" t="s">
        <v>301</v>
      </c>
      <c r="B14" s="105"/>
      <c r="C14" s="106"/>
      <c r="D14" s="107"/>
      <c r="E14" s="107"/>
      <c r="F14" s="107"/>
      <c r="G14" s="107"/>
      <c r="H14" s="107"/>
    </row>
    <row r="15" spans="1:8" ht="18.75" customHeight="1" x14ac:dyDescent="0.35">
      <c r="A15" s="97" t="s">
        <v>51</v>
      </c>
      <c r="B15" s="97"/>
      <c r="C15" s="97"/>
      <c r="D15" s="16" t="s">
        <v>45</v>
      </c>
      <c r="E15" s="16" t="s">
        <v>46</v>
      </c>
      <c r="F15" s="16" t="s">
        <v>47</v>
      </c>
      <c r="G15" s="16" t="s">
        <v>48</v>
      </c>
      <c r="H15" s="16" t="s">
        <v>49</v>
      </c>
    </row>
    <row r="16" spans="1:8" ht="54.5" customHeight="1" x14ac:dyDescent="0.35">
      <c r="A16" s="98" t="s">
        <v>146</v>
      </c>
      <c r="B16" s="98"/>
      <c r="C16" s="98"/>
      <c r="D16" s="102" t="s">
        <v>323</v>
      </c>
      <c r="E16" s="102" t="s">
        <v>324</v>
      </c>
      <c r="F16" s="102" t="s">
        <v>325</v>
      </c>
      <c r="G16" s="102" t="s">
        <v>327</v>
      </c>
      <c r="H16" s="102" t="s">
        <v>326</v>
      </c>
    </row>
    <row r="17" spans="1:8" ht="36.65" customHeight="1" x14ac:dyDescent="0.35">
      <c r="A17" s="98" t="s">
        <v>147</v>
      </c>
      <c r="B17" s="98"/>
      <c r="C17" s="98"/>
      <c r="D17" s="103"/>
      <c r="E17" s="103"/>
      <c r="F17" s="103"/>
      <c r="G17" s="103"/>
      <c r="H17" s="103"/>
    </row>
    <row r="18" spans="1:8" ht="63.75" customHeight="1" x14ac:dyDescent="0.35">
      <c r="A18" s="104" t="s">
        <v>103</v>
      </c>
      <c r="B18" s="105"/>
      <c r="C18" s="106"/>
      <c r="D18" s="103"/>
      <c r="E18" s="103"/>
      <c r="F18" s="103"/>
      <c r="G18" s="103"/>
      <c r="H18" s="103"/>
    </row>
    <row r="19" spans="1:8" ht="26.25" customHeight="1" x14ac:dyDescent="0.35">
      <c r="A19" s="113" t="s">
        <v>54</v>
      </c>
      <c r="B19" s="114"/>
      <c r="C19" s="115"/>
      <c r="D19" s="70" t="s">
        <v>19</v>
      </c>
      <c r="E19" s="70" t="s">
        <v>20</v>
      </c>
      <c r="F19" s="70" t="s">
        <v>21</v>
      </c>
      <c r="G19" s="70" t="s">
        <v>22</v>
      </c>
      <c r="H19" s="70" t="s">
        <v>23</v>
      </c>
    </row>
    <row r="20" spans="1:8" ht="34.5" customHeight="1" x14ac:dyDescent="0.35">
      <c r="A20" s="110" t="s">
        <v>148</v>
      </c>
      <c r="B20" s="111"/>
      <c r="C20" s="112"/>
      <c r="D20" s="102" t="s">
        <v>149</v>
      </c>
      <c r="E20" s="102" t="s">
        <v>150</v>
      </c>
      <c r="F20" s="102" t="s">
        <v>151</v>
      </c>
      <c r="G20" s="102" t="s">
        <v>152</v>
      </c>
      <c r="H20" s="108" t="s">
        <v>153</v>
      </c>
    </row>
    <row r="21" spans="1:8" ht="66.75" customHeight="1" x14ac:dyDescent="0.35">
      <c r="A21" s="110" t="s">
        <v>105</v>
      </c>
      <c r="B21" s="111"/>
      <c r="C21" s="112"/>
      <c r="D21" s="107"/>
      <c r="E21" s="107"/>
      <c r="F21" s="107"/>
      <c r="G21" s="107"/>
      <c r="H21" s="109"/>
    </row>
    <row r="22" spans="1:8" ht="21" customHeight="1" x14ac:dyDescent="0.35">
      <c r="A22" s="113" t="s">
        <v>55</v>
      </c>
      <c r="B22" s="114"/>
      <c r="C22" s="115"/>
      <c r="D22" s="70" t="s">
        <v>24</v>
      </c>
      <c r="E22" s="70" t="s">
        <v>25</v>
      </c>
      <c r="F22" s="70" t="s">
        <v>26</v>
      </c>
      <c r="G22" s="70" t="s">
        <v>27</v>
      </c>
      <c r="H22" s="70" t="s">
        <v>28</v>
      </c>
    </row>
    <row r="23" spans="1:8" ht="34.5" customHeight="1" x14ac:dyDescent="0.35">
      <c r="A23" s="110" t="s">
        <v>106</v>
      </c>
      <c r="B23" s="111"/>
      <c r="C23" s="112"/>
      <c r="D23" s="102" t="s">
        <v>154</v>
      </c>
      <c r="E23" s="102" t="s">
        <v>155</v>
      </c>
      <c r="F23" s="102" t="s">
        <v>156</v>
      </c>
      <c r="G23" s="102" t="s">
        <v>157</v>
      </c>
      <c r="H23" s="108" t="s">
        <v>158</v>
      </c>
    </row>
    <row r="24" spans="1:8" ht="66" customHeight="1" x14ac:dyDescent="0.35">
      <c r="A24" s="110" t="s">
        <v>107</v>
      </c>
      <c r="B24" s="111"/>
      <c r="C24" s="112"/>
      <c r="D24" s="107"/>
      <c r="E24" s="107"/>
      <c r="F24" s="107"/>
      <c r="G24" s="107"/>
      <c r="H24" s="109"/>
    </row>
    <row r="25" spans="1:8" s="71" customFormat="1" ht="21" customHeight="1" x14ac:dyDescent="0.35">
      <c r="A25" s="113" t="s">
        <v>56</v>
      </c>
      <c r="B25" s="114"/>
      <c r="C25" s="115"/>
      <c r="D25" s="70" t="s">
        <v>45</v>
      </c>
      <c r="E25" s="70" t="s">
        <v>46</v>
      </c>
      <c r="F25" s="70" t="s">
        <v>47</v>
      </c>
      <c r="G25" s="70" t="s">
        <v>48</v>
      </c>
      <c r="H25" s="70" t="s">
        <v>49</v>
      </c>
    </row>
    <row r="26" spans="1:8" ht="84.75" customHeight="1" x14ac:dyDescent="0.35">
      <c r="A26" s="110" t="s">
        <v>159</v>
      </c>
      <c r="B26" s="111"/>
      <c r="C26" s="112"/>
      <c r="D26" s="72" t="s">
        <v>160</v>
      </c>
      <c r="E26" s="72" t="s">
        <v>161</v>
      </c>
      <c r="F26" s="72" t="s">
        <v>162</v>
      </c>
      <c r="G26" s="72" t="s">
        <v>163</v>
      </c>
      <c r="H26" s="73" t="s">
        <v>164</v>
      </c>
    </row>
    <row r="27" spans="1:8" ht="36.75" customHeight="1" x14ac:dyDescent="0.35">
      <c r="A27" s="116" t="s">
        <v>132</v>
      </c>
      <c r="B27" s="116"/>
      <c r="C27" s="116"/>
      <c r="D27" s="16" t="s">
        <v>45</v>
      </c>
      <c r="E27" s="16" t="s">
        <v>46</v>
      </c>
      <c r="F27" s="16" t="s">
        <v>47</v>
      </c>
      <c r="G27" s="16" t="s">
        <v>48</v>
      </c>
      <c r="H27" s="16" t="s">
        <v>49</v>
      </c>
    </row>
    <row r="28" spans="1:8" ht="37.5" customHeight="1" x14ac:dyDescent="0.35">
      <c r="A28" s="98" t="s">
        <v>120</v>
      </c>
      <c r="B28" s="98"/>
      <c r="C28" s="98"/>
      <c r="D28" s="102" t="s">
        <v>165</v>
      </c>
      <c r="E28" s="102" t="s">
        <v>166</v>
      </c>
      <c r="F28" s="102" t="s">
        <v>167</v>
      </c>
      <c r="G28" s="102" t="s">
        <v>168</v>
      </c>
      <c r="H28" s="102" t="s">
        <v>169</v>
      </c>
    </row>
    <row r="29" spans="1:8" ht="51" customHeight="1" x14ac:dyDescent="0.35">
      <c r="A29" s="98" t="s">
        <v>121</v>
      </c>
      <c r="B29" s="98"/>
      <c r="C29" s="98"/>
      <c r="D29" s="103"/>
      <c r="E29" s="103"/>
      <c r="F29" s="103"/>
      <c r="G29" s="103"/>
      <c r="H29" s="103"/>
    </row>
    <row r="30" spans="1:8" ht="66.75" customHeight="1" x14ac:dyDescent="0.35">
      <c r="A30" s="98" t="s">
        <v>124</v>
      </c>
      <c r="B30" s="98"/>
      <c r="C30" s="98"/>
      <c r="D30" s="107"/>
      <c r="E30" s="107"/>
      <c r="F30" s="107"/>
      <c r="G30" s="107"/>
      <c r="H30" s="107"/>
    </row>
    <row r="31" spans="1:8" ht="15.75" customHeight="1" x14ac:dyDescent="0.35">
      <c r="A31" s="116" t="s">
        <v>123</v>
      </c>
      <c r="B31" s="116"/>
      <c r="C31" s="116"/>
      <c r="D31" s="16" t="s">
        <v>19</v>
      </c>
      <c r="E31" s="16" t="s">
        <v>20</v>
      </c>
      <c r="F31" s="16" t="s">
        <v>21</v>
      </c>
      <c r="G31" s="16" t="s">
        <v>22</v>
      </c>
      <c r="H31" s="16" t="s">
        <v>23</v>
      </c>
    </row>
    <row r="32" spans="1:8" ht="66.75" customHeight="1" x14ac:dyDescent="0.35">
      <c r="A32" s="98" t="s">
        <v>133</v>
      </c>
      <c r="B32" s="98"/>
      <c r="C32" s="98"/>
      <c r="D32" s="72" t="s">
        <v>170</v>
      </c>
      <c r="E32" s="72" t="s">
        <v>171</v>
      </c>
      <c r="F32" s="72" t="s">
        <v>172</v>
      </c>
      <c r="G32" s="72" t="s">
        <v>173</v>
      </c>
      <c r="H32" s="72" t="s">
        <v>174</v>
      </c>
    </row>
  </sheetData>
  <mergeCells count="63">
    <mergeCell ref="A32:C32"/>
    <mergeCell ref="A3:C3"/>
    <mergeCell ref="A4:C4"/>
    <mergeCell ref="F28:F30"/>
    <mergeCell ref="G28:G30"/>
    <mergeCell ref="A19:C19"/>
    <mergeCell ref="E16:E18"/>
    <mergeCell ref="F16:F18"/>
    <mergeCell ref="G16:G18"/>
    <mergeCell ref="A9:C9"/>
    <mergeCell ref="A14:C14"/>
    <mergeCell ref="D10:D14"/>
    <mergeCell ref="E10:E14"/>
    <mergeCell ref="F10:F14"/>
    <mergeCell ref="G10:G14"/>
    <mergeCell ref="A10:C10"/>
    <mergeCell ref="H28:H30"/>
    <mergeCell ref="A29:C29"/>
    <mergeCell ref="A30:C30"/>
    <mergeCell ref="A31:C31"/>
    <mergeCell ref="A25:C25"/>
    <mergeCell ref="A26:C26"/>
    <mergeCell ref="A27:C27"/>
    <mergeCell ref="A28:C28"/>
    <mergeCell ref="D28:D30"/>
    <mergeCell ref="E28:E30"/>
    <mergeCell ref="H20:H21"/>
    <mergeCell ref="A21:C21"/>
    <mergeCell ref="A22:C22"/>
    <mergeCell ref="A23:C23"/>
    <mergeCell ref="D23:D24"/>
    <mergeCell ref="E23:E24"/>
    <mergeCell ref="F23:F24"/>
    <mergeCell ref="G23:G24"/>
    <mergeCell ref="H23:H24"/>
    <mergeCell ref="A24:C24"/>
    <mergeCell ref="A20:C20"/>
    <mergeCell ref="D20:D21"/>
    <mergeCell ref="E20:E21"/>
    <mergeCell ref="F20:F21"/>
    <mergeCell ref="G20:G21"/>
    <mergeCell ref="H16:H18"/>
    <mergeCell ref="A17:C17"/>
    <mergeCell ref="A18:C18"/>
    <mergeCell ref="A11:C11"/>
    <mergeCell ref="A12:C12"/>
    <mergeCell ref="A13:C13"/>
    <mergeCell ref="A15:C15"/>
    <mergeCell ref="A16:C16"/>
    <mergeCell ref="D16:D18"/>
    <mergeCell ref="H10:H14"/>
    <mergeCell ref="A1:H1"/>
    <mergeCell ref="A2:C2"/>
    <mergeCell ref="D2:H2"/>
    <mergeCell ref="A5:C5"/>
    <mergeCell ref="A6:C6"/>
    <mergeCell ref="D6:D8"/>
    <mergeCell ref="E6:E8"/>
    <mergeCell ref="F6:F8"/>
    <mergeCell ref="G6:G8"/>
    <mergeCell ref="H6:H8"/>
    <mergeCell ref="A7:C7"/>
    <mergeCell ref="A8:C8"/>
  </mergeCells>
  <pageMargins left="0.7" right="0.7" top="0.75" bottom="0.75" header="0.3" footer="0.3"/>
  <pageSetup paperSize="9" scale="42" orientation="portrait" r:id="rId1"/>
  <headerFooter>
    <oddHeader>&amp;L&amp;"-,Bold"CPD 39806_FYP DIPLOMA&amp;C&amp;"-,Bold"RUBRIC GUIDELINE (FORM 2)</oddHeader>
    <oddFooter>&amp;LCPB49804/Form2/Project_Proposal_Assessment/FYP1/UniKL-MICET/March 2025_Ver 002(2)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view="pageBreakPreview" zoomScaleNormal="100" zoomScaleSheetLayoutView="100" workbookViewId="0">
      <selection activeCell="A45" sqref="A45:XFD46"/>
    </sheetView>
  </sheetViews>
  <sheetFormatPr defaultColWidth="11" defaultRowHeight="15.5" x14ac:dyDescent="0.35"/>
  <cols>
    <col min="1" max="1" width="11.83203125" customWidth="1"/>
    <col min="6" max="6" width="8.33203125" customWidth="1"/>
    <col min="8" max="8" width="12.5" customWidth="1"/>
  </cols>
  <sheetData>
    <row r="1" spans="1:12" x14ac:dyDescent="0.35">
      <c r="A1" s="24" t="s">
        <v>0</v>
      </c>
      <c r="B1" s="117" t="str">
        <f>FORM_1_SV!B1</f>
        <v>INSERT STUDENT NAME HERE</v>
      </c>
      <c r="C1" s="117"/>
      <c r="D1" s="117"/>
      <c r="E1" s="117"/>
      <c r="F1" s="117"/>
      <c r="G1" s="117"/>
      <c r="H1" s="117"/>
      <c r="I1" s="117"/>
      <c r="J1" s="24" t="s">
        <v>2</v>
      </c>
      <c r="K1" s="117" t="str">
        <f>FORM_1_SV!L1</f>
        <v>MATRIC ID</v>
      </c>
      <c r="L1" s="117"/>
    </row>
    <row r="2" spans="1:12" x14ac:dyDescent="0.35">
      <c r="A2" s="24" t="s">
        <v>4</v>
      </c>
      <c r="B2" s="117" t="str">
        <f>FORM_1_SV!B2</f>
        <v>INSERT PROGRAMME NAME HERE</v>
      </c>
      <c r="C2" s="117"/>
      <c r="D2" s="117"/>
      <c r="E2" s="117"/>
      <c r="F2" s="117"/>
      <c r="G2" s="117"/>
      <c r="H2" s="117"/>
      <c r="I2" s="117"/>
      <c r="J2" s="24" t="s">
        <v>6</v>
      </c>
      <c r="K2" s="117" t="str">
        <f>FORM_1_SV!L2</f>
        <v>STUDENT HP</v>
      </c>
      <c r="L2" s="117"/>
    </row>
    <row r="3" spans="1:12" x14ac:dyDescent="0.35">
      <c r="A3" s="24" t="s">
        <v>8</v>
      </c>
      <c r="B3" s="182" t="str">
        <f>FORM_1_SV!B3</f>
        <v>INSERT PROJECT TITLE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x14ac:dyDescent="0.35">
      <c r="A4" s="24" t="s">
        <v>10</v>
      </c>
      <c r="B4" s="182" t="str">
        <f>FORM_1_SV!B4</f>
        <v>INSERT SUPERVISOR NAME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x14ac:dyDescent="0.35">
      <c r="A5" s="24" t="s">
        <v>13</v>
      </c>
      <c r="B5" s="182" t="str">
        <f>FORM_1_SV!B5</f>
        <v>INSERT EXAMINER NAME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18.75" customHeight="1" x14ac:dyDescent="0.35">
      <c r="A6" s="192" t="s">
        <v>35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2" ht="28" customHeight="1" x14ac:dyDescent="0.35">
      <c r="A7" s="189" t="s">
        <v>15</v>
      </c>
      <c r="B7" s="189" t="s">
        <v>16</v>
      </c>
      <c r="C7" s="189" t="s">
        <v>98</v>
      </c>
      <c r="D7" s="183" t="s">
        <v>17</v>
      </c>
      <c r="E7" s="184"/>
      <c r="F7" s="185"/>
      <c r="G7" s="183" t="s">
        <v>18</v>
      </c>
      <c r="H7" s="184"/>
      <c r="I7" s="184"/>
      <c r="J7" s="184"/>
      <c r="K7" s="185"/>
      <c r="L7" s="189" t="s">
        <v>36</v>
      </c>
    </row>
    <row r="8" spans="1:12" ht="2.15" hidden="1" customHeight="1" x14ac:dyDescent="0.35">
      <c r="A8" s="190"/>
      <c r="B8" s="190"/>
      <c r="C8" s="190"/>
      <c r="D8" s="193"/>
      <c r="E8" s="194"/>
      <c r="F8" s="195"/>
      <c r="G8" s="186"/>
      <c r="H8" s="187"/>
      <c r="I8" s="187"/>
      <c r="J8" s="187"/>
      <c r="K8" s="188"/>
      <c r="L8" s="190"/>
    </row>
    <row r="9" spans="1:12" ht="14.15" customHeight="1" x14ac:dyDescent="0.35">
      <c r="A9" s="190"/>
      <c r="B9" s="190"/>
      <c r="C9" s="190"/>
      <c r="D9" s="193"/>
      <c r="E9" s="194"/>
      <c r="F9" s="195"/>
      <c r="G9" s="11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90"/>
    </row>
    <row r="10" spans="1:12" ht="14.15" customHeight="1" x14ac:dyDescent="0.35">
      <c r="A10" s="191"/>
      <c r="B10" s="191"/>
      <c r="C10" s="191"/>
      <c r="D10" s="186"/>
      <c r="E10" s="187"/>
      <c r="F10" s="188"/>
      <c r="G10" s="197" t="s">
        <v>42</v>
      </c>
      <c r="H10" s="198"/>
      <c r="I10" s="198"/>
      <c r="J10" s="198"/>
      <c r="K10" s="199"/>
      <c r="L10" s="191"/>
    </row>
    <row r="11" spans="1:12" ht="18.75" customHeight="1" x14ac:dyDescent="0.35">
      <c r="A11" s="148">
        <v>3</v>
      </c>
      <c r="B11" s="148">
        <v>1</v>
      </c>
      <c r="C11" s="148">
        <v>1</v>
      </c>
      <c r="D11" s="180" t="s">
        <v>43</v>
      </c>
      <c r="E11" s="132"/>
      <c r="F11" s="181"/>
      <c r="G11" s="16" t="s">
        <v>45</v>
      </c>
      <c r="H11" s="16" t="s">
        <v>46</v>
      </c>
      <c r="I11" s="16" t="s">
        <v>47</v>
      </c>
      <c r="J11" s="16" t="s">
        <v>48</v>
      </c>
      <c r="K11" s="16" t="s">
        <v>49</v>
      </c>
      <c r="L11" s="12"/>
    </row>
    <row r="12" spans="1:12" ht="51" customHeight="1" x14ac:dyDescent="0.35">
      <c r="A12" s="150"/>
      <c r="B12" s="150"/>
      <c r="C12" s="150"/>
      <c r="D12" s="177" t="s">
        <v>99</v>
      </c>
      <c r="E12" s="178"/>
      <c r="F12" s="179"/>
      <c r="G12" s="44"/>
      <c r="H12" s="44"/>
      <c r="I12" s="44"/>
      <c r="J12" s="44"/>
      <c r="K12" s="44"/>
      <c r="L12" s="36">
        <f t="shared" ref="L12:L39" si="0">SUM(G12:K12)</f>
        <v>0</v>
      </c>
    </row>
    <row r="13" spans="1:12" ht="18.75" customHeight="1" x14ac:dyDescent="0.35">
      <c r="A13" s="168">
        <v>3</v>
      </c>
      <c r="B13" s="168">
        <v>1</v>
      </c>
      <c r="C13" s="168">
        <v>1</v>
      </c>
      <c r="D13" s="176" t="s">
        <v>44</v>
      </c>
      <c r="E13" s="176"/>
      <c r="F13" s="176"/>
      <c r="G13" s="16" t="s">
        <v>45</v>
      </c>
      <c r="H13" s="16" t="s">
        <v>46</v>
      </c>
      <c r="I13" s="16" t="s">
        <v>47</v>
      </c>
      <c r="J13" s="16" t="s">
        <v>48</v>
      </c>
      <c r="K13" s="16" t="s">
        <v>49</v>
      </c>
      <c r="L13" s="46"/>
    </row>
    <row r="14" spans="1:12" ht="18.75" customHeight="1" x14ac:dyDescent="0.35">
      <c r="A14" s="169"/>
      <c r="B14" s="169"/>
      <c r="C14" s="169"/>
      <c r="D14" s="170" t="s">
        <v>100</v>
      </c>
      <c r="E14" s="170"/>
      <c r="F14" s="170"/>
      <c r="G14" s="45"/>
      <c r="H14" s="45"/>
      <c r="I14" s="45"/>
      <c r="J14" s="45"/>
      <c r="K14" s="44"/>
      <c r="L14" s="36">
        <f t="shared" si="0"/>
        <v>0</v>
      </c>
    </row>
    <row r="15" spans="1:12" ht="33.75" customHeight="1" x14ac:dyDescent="0.35">
      <c r="A15" s="169"/>
      <c r="B15" s="169"/>
      <c r="C15" s="169"/>
      <c r="D15" s="170" t="s">
        <v>130</v>
      </c>
      <c r="E15" s="170"/>
      <c r="F15" s="170"/>
      <c r="G15" s="45"/>
      <c r="H15" s="45"/>
      <c r="I15" s="45"/>
      <c r="J15" s="45"/>
      <c r="K15" s="44"/>
      <c r="L15" s="36">
        <f t="shared" si="0"/>
        <v>0</v>
      </c>
    </row>
    <row r="16" spans="1:12" ht="33.75" customHeight="1" x14ac:dyDescent="0.35">
      <c r="A16" s="175"/>
      <c r="B16" s="175"/>
      <c r="C16" s="175"/>
      <c r="D16" s="170" t="s">
        <v>101</v>
      </c>
      <c r="E16" s="170"/>
      <c r="F16" s="170"/>
      <c r="G16" s="45"/>
      <c r="H16" s="45"/>
      <c r="I16" s="45"/>
      <c r="J16" s="45"/>
      <c r="K16" s="44"/>
      <c r="L16" s="36">
        <f t="shared" si="0"/>
        <v>0</v>
      </c>
    </row>
    <row r="17" spans="1:12" ht="18.75" customHeight="1" x14ac:dyDescent="0.35">
      <c r="A17" s="168">
        <v>11</v>
      </c>
      <c r="B17" s="168">
        <v>6</v>
      </c>
      <c r="C17" s="168">
        <v>2</v>
      </c>
      <c r="D17" s="176" t="s">
        <v>50</v>
      </c>
      <c r="E17" s="176"/>
      <c r="F17" s="176"/>
      <c r="G17" s="16" t="s">
        <v>45</v>
      </c>
      <c r="H17" s="16" t="s">
        <v>46</v>
      </c>
      <c r="I17" s="16" t="s">
        <v>47</v>
      </c>
      <c r="J17" s="16" t="s">
        <v>48</v>
      </c>
      <c r="K17" s="16" t="s">
        <v>49</v>
      </c>
      <c r="L17" s="46"/>
    </row>
    <row r="18" spans="1:12" ht="49" customHeight="1" x14ac:dyDescent="0.35">
      <c r="A18" s="169"/>
      <c r="B18" s="169"/>
      <c r="C18" s="169"/>
      <c r="D18" s="170" t="s">
        <v>134</v>
      </c>
      <c r="E18" s="170"/>
      <c r="F18" s="170"/>
      <c r="G18" s="45"/>
      <c r="H18" s="45"/>
      <c r="I18" s="45"/>
      <c r="J18" s="45"/>
      <c r="K18" s="44"/>
      <c r="L18" s="36">
        <f t="shared" si="0"/>
        <v>0</v>
      </c>
    </row>
    <row r="19" spans="1:12" ht="18" customHeight="1" x14ac:dyDescent="0.35">
      <c r="A19" s="169"/>
      <c r="B19" s="169"/>
      <c r="C19" s="169"/>
      <c r="D19" s="171" t="s">
        <v>131</v>
      </c>
      <c r="E19" s="172"/>
      <c r="F19" s="173"/>
      <c r="G19" s="45"/>
      <c r="H19" s="45"/>
      <c r="I19" s="45"/>
      <c r="J19" s="45"/>
      <c r="K19" s="44"/>
      <c r="L19" s="36">
        <f t="shared" si="0"/>
        <v>0</v>
      </c>
    </row>
    <row r="20" spans="1:12" ht="31.5" customHeight="1" x14ac:dyDescent="0.35">
      <c r="A20" s="169"/>
      <c r="B20" s="169"/>
      <c r="C20" s="169"/>
      <c r="D20" s="174" t="s">
        <v>102</v>
      </c>
      <c r="E20" s="174"/>
      <c r="F20" s="174"/>
      <c r="G20" s="45"/>
      <c r="H20" s="45"/>
      <c r="I20" s="45"/>
      <c r="J20" s="45"/>
      <c r="K20" s="44"/>
      <c r="L20" s="36">
        <f t="shared" si="0"/>
        <v>0</v>
      </c>
    </row>
    <row r="21" spans="1:12" s="71" customFormat="1" ht="85.5" customHeight="1" x14ac:dyDescent="0.35">
      <c r="A21" s="175"/>
      <c r="B21" s="175"/>
      <c r="C21" s="175"/>
      <c r="D21" s="171" t="s">
        <v>301</v>
      </c>
      <c r="E21" s="172"/>
      <c r="F21" s="173"/>
      <c r="G21" s="90"/>
      <c r="H21" s="90"/>
      <c r="I21" s="90"/>
      <c r="J21" s="90"/>
      <c r="K21" s="44"/>
      <c r="L21" s="36">
        <f t="shared" si="0"/>
        <v>0</v>
      </c>
    </row>
    <row r="22" spans="1:12" ht="18.75" customHeight="1" x14ac:dyDescent="0.35">
      <c r="A22" s="168">
        <v>3</v>
      </c>
      <c r="B22" s="168">
        <v>1</v>
      </c>
      <c r="C22" s="168">
        <v>5</v>
      </c>
      <c r="D22" s="176" t="s">
        <v>51</v>
      </c>
      <c r="E22" s="176"/>
      <c r="F22" s="176"/>
      <c r="G22" s="16" t="s">
        <v>45</v>
      </c>
      <c r="H22" s="16" t="s">
        <v>46</v>
      </c>
      <c r="I22" s="16" t="s">
        <v>47</v>
      </c>
      <c r="J22" s="16" t="s">
        <v>48</v>
      </c>
      <c r="K22" s="16" t="s">
        <v>49</v>
      </c>
      <c r="L22" s="46"/>
    </row>
    <row r="23" spans="1:12" ht="33.75" customHeight="1" x14ac:dyDescent="0.35">
      <c r="A23" s="169"/>
      <c r="B23" s="169"/>
      <c r="C23" s="169"/>
      <c r="D23" s="170" t="s">
        <v>52</v>
      </c>
      <c r="E23" s="170"/>
      <c r="F23" s="170"/>
      <c r="G23" s="45"/>
      <c r="H23" s="45"/>
      <c r="I23" s="45"/>
      <c r="J23" s="45"/>
      <c r="K23" s="44"/>
      <c r="L23" s="36">
        <f t="shared" si="0"/>
        <v>0</v>
      </c>
    </row>
    <row r="24" spans="1:12" ht="33.75" customHeight="1" x14ac:dyDescent="0.35">
      <c r="A24" s="169"/>
      <c r="B24" s="169"/>
      <c r="C24" s="169"/>
      <c r="D24" s="170" t="s">
        <v>53</v>
      </c>
      <c r="E24" s="170"/>
      <c r="F24" s="170"/>
      <c r="G24" s="45"/>
      <c r="H24" s="45"/>
      <c r="I24" s="45"/>
      <c r="J24" s="45"/>
      <c r="K24" s="44"/>
      <c r="L24" s="36">
        <f t="shared" si="0"/>
        <v>0</v>
      </c>
    </row>
    <row r="25" spans="1:12" ht="18.75" customHeight="1" x14ac:dyDescent="0.35">
      <c r="A25" s="169"/>
      <c r="B25" s="169"/>
      <c r="C25" s="175"/>
      <c r="D25" s="177" t="s">
        <v>103</v>
      </c>
      <c r="E25" s="178"/>
      <c r="F25" s="179"/>
      <c r="G25" s="45"/>
      <c r="H25" s="45"/>
      <c r="I25" s="45"/>
      <c r="J25" s="45"/>
      <c r="K25" s="44"/>
      <c r="L25" s="36">
        <f t="shared" si="0"/>
        <v>0</v>
      </c>
    </row>
    <row r="26" spans="1:12" ht="19.5" customHeight="1" x14ac:dyDescent="0.35">
      <c r="A26" s="196">
        <v>3</v>
      </c>
      <c r="B26" s="196">
        <v>1</v>
      </c>
      <c r="C26" s="168">
        <v>3</v>
      </c>
      <c r="D26" s="180" t="s">
        <v>54</v>
      </c>
      <c r="E26" s="132"/>
      <c r="F26" s="181"/>
      <c r="G26" s="16" t="s">
        <v>19</v>
      </c>
      <c r="H26" s="16" t="s">
        <v>20</v>
      </c>
      <c r="I26" s="16" t="s">
        <v>21</v>
      </c>
      <c r="J26" s="16" t="s">
        <v>22</v>
      </c>
      <c r="K26" s="16" t="s">
        <v>23</v>
      </c>
      <c r="L26" s="46"/>
    </row>
    <row r="27" spans="1:12" ht="50.25" customHeight="1" x14ac:dyDescent="0.35">
      <c r="A27" s="196"/>
      <c r="B27" s="196"/>
      <c r="C27" s="169"/>
      <c r="D27" s="177" t="s">
        <v>104</v>
      </c>
      <c r="E27" s="178"/>
      <c r="F27" s="179"/>
      <c r="G27" s="45"/>
      <c r="H27" s="45"/>
      <c r="I27" s="45"/>
      <c r="J27" s="45"/>
      <c r="K27" s="44"/>
      <c r="L27" s="36">
        <f t="shared" si="0"/>
        <v>0</v>
      </c>
    </row>
    <row r="28" spans="1:12" ht="35.25" customHeight="1" x14ac:dyDescent="0.35">
      <c r="A28" s="196"/>
      <c r="B28" s="196"/>
      <c r="C28" s="175"/>
      <c r="D28" s="177" t="s">
        <v>105</v>
      </c>
      <c r="E28" s="178"/>
      <c r="F28" s="179"/>
      <c r="G28" s="45"/>
      <c r="H28" s="45"/>
      <c r="I28" s="45"/>
      <c r="J28" s="45"/>
      <c r="K28" s="44"/>
      <c r="L28" s="36">
        <f t="shared" si="0"/>
        <v>0</v>
      </c>
    </row>
    <row r="29" spans="1:12" ht="21.75" customHeight="1" x14ac:dyDescent="0.35">
      <c r="A29" s="196">
        <v>3</v>
      </c>
      <c r="B29" s="196">
        <v>1</v>
      </c>
      <c r="C29" s="168">
        <v>7</v>
      </c>
      <c r="D29" s="180" t="s">
        <v>55</v>
      </c>
      <c r="E29" s="132"/>
      <c r="F29" s="181"/>
      <c r="G29" s="16" t="s">
        <v>24</v>
      </c>
      <c r="H29" s="16" t="s">
        <v>25</v>
      </c>
      <c r="I29" s="16" t="s">
        <v>26</v>
      </c>
      <c r="J29" s="16" t="s">
        <v>27</v>
      </c>
      <c r="K29" s="16" t="s">
        <v>28</v>
      </c>
      <c r="L29" s="46"/>
    </row>
    <row r="30" spans="1:12" ht="81" customHeight="1" x14ac:dyDescent="0.35">
      <c r="A30" s="196"/>
      <c r="B30" s="196"/>
      <c r="C30" s="169"/>
      <c r="D30" s="177" t="s">
        <v>106</v>
      </c>
      <c r="E30" s="178"/>
      <c r="F30" s="179"/>
      <c r="G30" s="45"/>
      <c r="H30" s="45"/>
      <c r="I30" s="45"/>
      <c r="J30" s="45"/>
      <c r="K30" s="44"/>
      <c r="L30" s="36">
        <f t="shared" si="0"/>
        <v>0</v>
      </c>
    </row>
    <row r="31" spans="1:12" ht="51" customHeight="1" x14ac:dyDescent="0.35">
      <c r="A31" s="196"/>
      <c r="B31" s="196"/>
      <c r="C31" s="175"/>
      <c r="D31" s="177" t="s">
        <v>107</v>
      </c>
      <c r="E31" s="178"/>
      <c r="F31" s="179"/>
      <c r="G31" s="45"/>
      <c r="H31" s="45"/>
      <c r="I31" s="45"/>
      <c r="J31" s="45"/>
      <c r="K31" s="44"/>
      <c r="L31" s="36">
        <f t="shared" si="0"/>
        <v>0</v>
      </c>
    </row>
    <row r="32" spans="1:12" ht="33.75" customHeight="1" x14ac:dyDescent="0.35">
      <c r="A32" s="196">
        <v>3</v>
      </c>
      <c r="B32" s="196">
        <v>1</v>
      </c>
      <c r="C32" s="168"/>
      <c r="D32" s="201" t="s">
        <v>56</v>
      </c>
      <c r="E32" s="202"/>
      <c r="F32" s="203"/>
      <c r="G32" s="16" t="s">
        <v>45</v>
      </c>
      <c r="H32" s="16" t="s">
        <v>46</v>
      </c>
      <c r="I32" s="16" t="s">
        <v>47</v>
      </c>
      <c r="J32" s="16" t="s">
        <v>48</v>
      </c>
      <c r="K32" s="16" t="s">
        <v>49</v>
      </c>
      <c r="L32" s="46"/>
    </row>
    <row r="33" spans="1:12" ht="33.75" customHeight="1" x14ac:dyDescent="0.35">
      <c r="A33" s="196"/>
      <c r="B33" s="196"/>
      <c r="C33" s="175"/>
      <c r="D33" s="177" t="s">
        <v>57</v>
      </c>
      <c r="E33" s="178"/>
      <c r="F33" s="179"/>
      <c r="G33" s="45"/>
      <c r="H33" s="45"/>
      <c r="I33" s="45"/>
      <c r="J33" s="45"/>
      <c r="K33" s="44"/>
      <c r="L33" s="36">
        <f t="shared" si="0"/>
        <v>0</v>
      </c>
    </row>
    <row r="34" spans="1:12" ht="48.75" customHeight="1" x14ac:dyDescent="0.35">
      <c r="A34" s="168">
        <v>11</v>
      </c>
      <c r="B34" s="168">
        <v>6</v>
      </c>
      <c r="C34" s="168"/>
      <c r="D34" s="200" t="s">
        <v>132</v>
      </c>
      <c r="E34" s="200"/>
      <c r="F34" s="200"/>
      <c r="G34" s="16" t="s">
        <v>45</v>
      </c>
      <c r="H34" s="16" t="s">
        <v>46</v>
      </c>
      <c r="I34" s="16" t="s">
        <v>47</v>
      </c>
      <c r="J34" s="16" t="s">
        <v>48</v>
      </c>
      <c r="K34" s="16" t="s">
        <v>49</v>
      </c>
      <c r="L34" s="46"/>
    </row>
    <row r="35" spans="1:12" ht="48.75" customHeight="1" x14ac:dyDescent="0.35">
      <c r="A35" s="169"/>
      <c r="B35" s="169"/>
      <c r="C35" s="169"/>
      <c r="D35" s="174" t="s">
        <v>120</v>
      </c>
      <c r="E35" s="174"/>
      <c r="F35" s="174"/>
      <c r="G35" s="45"/>
      <c r="H35" s="45"/>
      <c r="I35" s="45"/>
      <c r="J35" s="45"/>
      <c r="K35" s="44"/>
      <c r="L35" s="36">
        <f t="shared" si="0"/>
        <v>0</v>
      </c>
    </row>
    <row r="36" spans="1:12" ht="53.25" customHeight="1" x14ac:dyDescent="0.35">
      <c r="A36" s="169"/>
      <c r="B36" s="169"/>
      <c r="C36" s="169"/>
      <c r="D36" s="174" t="s">
        <v>121</v>
      </c>
      <c r="E36" s="174"/>
      <c r="F36" s="174"/>
      <c r="G36" s="45"/>
      <c r="H36" s="45"/>
      <c r="I36" s="45"/>
      <c r="J36" s="45"/>
      <c r="K36" s="44"/>
      <c r="L36" s="36">
        <f t="shared" si="0"/>
        <v>0</v>
      </c>
    </row>
    <row r="37" spans="1:12" ht="65.25" customHeight="1" x14ac:dyDescent="0.35">
      <c r="A37" s="175"/>
      <c r="B37" s="175"/>
      <c r="C37" s="175"/>
      <c r="D37" s="171" t="s">
        <v>124</v>
      </c>
      <c r="E37" s="172"/>
      <c r="F37" s="173"/>
      <c r="G37" s="45"/>
      <c r="H37" s="45"/>
      <c r="I37" s="45"/>
      <c r="J37" s="45"/>
      <c r="K37" s="44"/>
      <c r="L37" s="36">
        <f t="shared" si="0"/>
        <v>0</v>
      </c>
    </row>
    <row r="38" spans="1:12" ht="20.25" customHeight="1" x14ac:dyDescent="0.35">
      <c r="A38" s="205">
        <v>11</v>
      </c>
      <c r="B38" s="168">
        <v>6</v>
      </c>
      <c r="C38" s="168"/>
      <c r="D38" s="200" t="s">
        <v>123</v>
      </c>
      <c r="E38" s="200"/>
      <c r="F38" s="200"/>
      <c r="G38" s="16" t="s">
        <v>19</v>
      </c>
      <c r="H38" s="16" t="s">
        <v>20</v>
      </c>
      <c r="I38" s="16" t="s">
        <v>21</v>
      </c>
      <c r="J38" s="16" t="s">
        <v>22</v>
      </c>
      <c r="K38" s="16" t="s">
        <v>23</v>
      </c>
      <c r="L38" s="46"/>
    </row>
    <row r="39" spans="1:12" ht="57" customHeight="1" x14ac:dyDescent="0.35">
      <c r="A39" s="205"/>
      <c r="B39" s="169"/>
      <c r="C39" s="169"/>
      <c r="D39" s="174" t="s">
        <v>133</v>
      </c>
      <c r="E39" s="174"/>
      <c r="F39" s="174"/>
      <c r="G39" s="45"/>
      <c r="H39" s="45"/>
      <c r="I39" s="45"/>
      <c r="J39" s="45"/>
      <c r="K39" s="44"/>
      <c r="L39" s="36">
        <f t="shared" si="0"/>
        <v>0</v>
      </c>
    </row>
    <row r="40" spans="1:12" ht="34.5" customHeight="1" x14ac:dyDescent="0.35">
      <c r="A40" s="206"/>
      <c r="B40" s="206"/>
      <c r="C40" s="206"/>
      <c r="D40" s="206"/>
      <c r="E40" s="206"/>
      <c r="F40" s="206"/>
      <c r="G40" s="207"/>
      <c r="H40" s="208" t="s">
        <v>302</v>
      </c>
      <c r="I40" s="118"/>
      <c r="J40" s="118"/>
      <c r="K40" s="118"/>
      <c r="L40" s="91">
        <f>SUM(L12,L14:L16,L18:L21,L23:L25,L27:L28,L30:L31,L33,L35:L37,L39)/270*50</f>
        <v>0</v>
      </c>
    </row>
    <row r="41" spans="1:12" ht="35.25" customHeight="1" x14ac:dyDescent="0.35">
      <c r="A41" s="50" t="s">
        <v>29</v>
      </c>
      <c r="B41" s="117" t="s">
        <v>128</v>
      </c>
      <c r="C41" s="117"/>
      <c r="D41" s="117"/>
      <c r="E41" s="117"/>
      <c r="F41" s="117"/>
      <c r="G41" s="117"/>
      <c r="H41" s="117"/>
      <c r="I41" s="36">
        <f>SUM(L12,L14:L16,L23:L25,L27:L28,L30:L31,L33)</f>
        <v>0</v>
      </c>
      <c r="J41" s="209"/>
      <c r="K41" s="210"/>
      <c r="L41" s="210"/>
    </row>
    <row r="42" spans="1:12" ht="36" customHeight="1" x14ac:dyDescent="0.35">
      <c r="A42" s="50" t="s">
        <v>76</v>
      </c>
      <c r="B42" s="211" t="s">
        <v>318</v>
      </c>
      <c r="C42" s="211"/>
      <c r="D42" s="211"/>
      <c r="E42" s="211"/>
      <c r="F42" s="211"/>
      <c r="G42" s="211"/>
      <c r="H42" s="211"/>
      <c r="I42" s="36">
        <f>SUM(L18:L21,L35:L37,L39:L39)</f>
        <v>0</v>
      </c>
      <c r="J42" s="212"/>
      <c r="K42" s="213"/>
      <c r="L42" s="213"/>
    </row>
    <row r="43" spans="1:12" ht="19.149999999999999" customHeight="1" x14ac:dyDescent="0.35">
      <c r="A43" s="214" t="s">
        <v>30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</row>
    <row r="44" spans="1:12" ht="18" customHeight="1" x14ac:dyDescent="0.35">
      <c r="A44" s="8" t="s">
        <v>31</v>
      </c>
      <c r="B44" s="122" t="str">
        <f>B4</f>
        <v>INSERT SUPERVISOR NAME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ht="40" customHeight="1" x14ac:dyDescent="0.35">
      <c r="A45" s="8" t="s">
        <v>32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  <row r="46" spans="1:12" ht="40" customHeight="1" x14ac:dyDescent="0.35">
      <c r="A46" s="8" t="s">
        <v>33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</row>
    <row r="47" spans="1:12" ht="18.75" customHeight="1" x14ac:dyDescent="0.35">
      <c r="A47" s="8" t="s">
        <v>34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</row>
    <row r="48" spans="1:12" x14ac:dyDescent="0.35">
      <c r="A48" s="204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</row>
  </sheetData>
  <mergeCells count="83">
    <mergeCell ref="A43:L43"/>
    <mergeCell ref="A34:A37"/>
    <mergeCell ref="B34:B37"/>
    <mergeCell ref="C34:C37"/>
    <mergeCell ref="D36:F36"/>
    <mergeCell ref="D37:F37"/>
    <mergeCell ref="A48:L48"/>
    <mergeCell ref="A38:A39"/>
    <mergeCell ref="B38:B39"/>
    <mergeCell ref="C38:C39"/>
    <mergeCell ref="D39:F39"/>
    <mergeCell ref="A40:G40"/>
    <mergeCell ref="B47:L47"/>
    <mergeCell ref="B46:L46"/>
    <mergeCell ref="B44:L44"/>
    <mergeCell ref="B45:L45"/>
    <mergeCell ref="B41:H41"/>
    <mergeCell ref="H40:K40"/>
    <mergeCell ref="J41:L41"/>
    <mergeCell ref="D38:F38"/>
    <mergeCell ref="B42:H42"/>
    <mergeCell ref="J42:L42"/>
    <mergeCell ref="D33:F33"/>
    <mergeCell ref="D34:F34"/>
    <mergeCell ref="D35:F35"/>
    <mergeCell ref="D32:F32"/>
    <mergeCell ref="D26:F26"/>
    <mergeCell ref="D27:F27"/>
    <mergeCell ref="D31:F31"/>
    <mergeCell ref="D30:F30"/>
    <mergeCell ref="D28:F28"/>
    <mergeCell ref="D29:F29"/>
    <mergeCell ref="A26:A28"/>
    <mergeCell ref="B26:B28"/>
    <mergeCell ref="C26:C28"/>
    <mergeCell ref="A29:A31"/>
    <mergeCell ref="B29:B31"/>
    <mergeCell ref="C29:C31"/>
    <mergeCell ref="A32:A33"/>
    <mergeCell ref="B32:B33"/>
    <mergeCell ref="C32:C33"/>
    <mergeCell ref="G10:K10"/>
    <mergeCell ref="L7:L10"/>
    <mergeCell ref="C7:C10"/>
    <mergeCell ref="B11:B12"/>
    <mergeCell ref="A13:A16"/>
    <mergeCell ref="B13:B16"/>
    <mergeCell ref="C11:C12"/>
    <mergeCell ref="D15:F15"/>
    <mergeCell ref="D14:F14"/>
    <mergeCell ref="D13:F13"/>
    <mergeCell ref="A11:A12"/>
    <mergeCell ref="D12:F12"/>
    <mergeCell ref="D16:F16"/>
    <mergeCell ref="B1:I1"/>
    <mergeCell ref="K1:L1"/>
    <mergeCell ref="B2:I2"/>
    <mergeCell ref="K2:L2"/>
    <mergeCell ref="B3:L3"/>
    <mergeCell ref="B4:L4"/>
    <mergeCell ref="G7:K8"/>
    <mergeCell ref="B7:B10"/>
    <mergeCell ref="A6:L6"/>
    <mergeCell ref="B5:L5"/>
    <mergeCell ref="D7:F10"/>
    <mergeCell ref="A7:A10"/>
    <mergeCell ref="C13:C16"/>
    <mergeCell ref="D25:F25"/>
    <mergeCell ref="D11:F11"/>
    <mergeCell ref="D22:F22"/>
    <mergeCell ref="D23:F23"/>
    <mergeCell ref="A22:A25"/>
    <mergeCell ref="B22:B25"/>
    <mergeCell ref="D18:F18"/>
    <mergeCell ref="D19:F19"/>
    <mergeCell ref="D20:F20"/>
    <mergeCell ref="D24:F24"/>
    <mergeCell ref="D21:F21"/>
    <mergeCell ref="C17:C21"/>
    <mergeCell ref="C22:C25"/>
    <mergeCell ref="B17:B21"/>
    <mergeCell ref="A17:A21"/>
    <mergeCell ref="D17:F17"/>
  </mergeCells>
  <pageMargins left="0.7" right="0.7" top="0.75" bottom="0.75" header="0.3" footer="0.3"/>
  <pageSetup paperSize="9" scale="30" fitToWidth="0" fitToHeight="0" orientation="portrait" r:id="rId1"/>
  <headerFooter>
    <oddHeader>&amp;C&amp;"-,Bold"PROJECT PROPOSAL ASSESSMENT_FORM 2</oddHeader>
    <oddFooter xml:space="preserve">&amp;LCPD39806/Form2/Thesis_Assessment/FYPDIPLOMA/UniKL-MICET/Oct 2024_Ver 002(2)                                                             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0BBC-8F28-480C-9D5B-76A855431D1C}">
  <dimension ref="A1:L48"/>
  <sheetViews>
    <sheetView view="pageBreakPreview" zoomScaleNormal="100" zoomScaleSheetLayoutView="100" workbookViewId="0">
      <selection activeCell="A45" sqref="A45:XFD46"/>
    </sheetView>
  </sheetViews>
  <sheetFormatPr defaultColWidth="11" defaultRowHeight="15.5" x14ac:dyDescent="0.35"/>
  <cols>
    <col min="1" max="1" width="11.83203125" customWidth="1"/>
    <col min="6" max="6" width="11.83203125" customWidth="1"/>
    <col min="8" max="8" width="12.5" customWidth="1"/>
  </cols>
  <sheetData>
    <row r="1" spans="1:12" x14ac:dyDescent="0.35">
      <c r="A1" s="24" t="s">
        <v>0</v>
      </c>
      <c r="B1" s="117" t="str">
        <f>FORM_1_SV!B1</f>
        <v>INSERT STUDENT NAME HERE</v>
      </c>
      <c r="C1" s="117"/>
      <c r="D1" s="117"/>
      <c r="E1" s="117"/>
      <c r="F1" s="117"/>
      <c r="G1" s="117"/>
      <c r="H1" s="117"/>
      <c r="I1" s="117"/>
      <c r="J1" s="24" t="s">
        <v>2</v>
      </c>
      <c r="K1" s="117" t="str">
        <f>FORM_1_SV!L1</f>
        <v>MATRIC ID</v>
      </c>
      <c r="L1" s="117"/>
    </row>
    <row r="2" spans="1:12" x14ac:dyDescent="0.35">
      <c r="A2" s="24" t="s">
        <v>4</v>
      </c>
      <c r="B2" s="117" t="str">
        <f>FORM_1_SV!B2</f>
        <v>INSERT PROGRAMME NAME HERE</v>
      </c>
      <c r="C2" s="117"/>
      <c r="D2" s="117"/>
      <c r="E2" s="117"/>
      <c r="F2" s="117"/>
      <c r="G2" s="117"/>
      <c r="H2" s="117"/>
      <c r="I2" s="117"/>
      <c r="J2" s="24" t="s">
        <v>6</v>
      </c>
      <c r="K2" s="117" t="str">
        <f>FORM_1_SV!L2</f>
        <v>STUDENT HP</v>
      </c>
      <c r="L2" s="117"/>
    </row>
    <row r="3" spans="1:12" x14ac:dyDescent="0.35">
      <c r="A3" s="24" t="s">
        <v>8</v>
      </c>
      <c r="B3" s="182" t="str">
        <f>FORM_1_SV!B3</f>
        <v>INSERT PROJECT TITLE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x14ac:dyDescent="0.35">
      <c r="A4" s="24" t="s">
        <v>10</v>
      </c>
      <c r="B4" s="182" t="str">
        <f>FORM_1_SV!B4</f>
        <v>INSERT SUPERVISOR NAME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x14ac:dyDescent="0.35">
      <c r="A5" s="24" t="s">
        <v>13</v>
      </c>
      <c r="B5" s="182" t="str">
        <f>FORM_1_SV!B5</f>
        <v>INSERT EXAMINER NAME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18.75" customHeight="1" x14ac:dyDescent="0.35">
      <c r="A6" s="192" t="s">
        <v>119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2" ht="28" customHeight="1" x14ac:dyDescent="0.35">
      <c r="A7" s="189" t="s">
        <v>15</v>
      </c>
      <c r="B7" s="189" t="s">
        <v>16</v>
      </c>
      <c r="C7" s="189" t="s">
        <v>98</v>
      </c>
      <c r="D7" s="183" t="s">
        <v>17</v>
      </c>
      <c r="E7" s="184"/>
      <c r="F7" s="185"/>
      <c r="G7" s="183" t="s">
        <v>18</v>
      </c>
      <c r="H7" s="184"/>
      <c r="I7" s="184"/>
      <c r="J7" s="184"/>
      <c r="K7" s="185"/>
      <c r="L7" s="189" t="s">
        <v>36</v>
      </c>
    </row>
    <row r="8" spans="1:12" ht="2.15" hidden="1" customHeight="1" x14ac:dyDescent="0.35">
      <c r="A8" s="190"/>
      <c r="B8" s="190"/>
      <c r="C8" s="190"/>
      <c r="D8" s="193"/>
      <c r="E8" s="194"/>
      <c r="F8" s="195"/>
      <c r="G8" s="186"/>
      <c r="H8" s="187"/>
      <c r="I8" s="187"/>
      <c r="J8" s="187"/>
      <c r="K8" s="188"/>
      <c r="L8" s="190"/>
    </row>
    <row r="9" spans="1:12" ht="14.15" customHeight="1" x14ac:dyDescent="0.35">
      <c r="A9" s="190"/>
      <c r="B9" s="190"/>
      <c r="C9" s="190"/>
      <c r="D9" s="193"/>
      <c r="E9" s="194"/>
      <c r="F9" s="195"/>
      <c r="G9" s="11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90"/>
    </row>
    <row r="10" spans="1:12" ht="14.15" customHeight="1" x14ac:dyDescent="0.35">
      <c r="A10" s="191"/>
      <c r="B10" s="191"/>
      <c r="C10" s="191"/>
      <c r="D10" s="186"/>
      <c r="E10" s="187"/>
      <c r="F10" s="188"/>
      <c r="G10" s="197" t="s">
        <v>42</v>
      </c>
      <c r="H10" s="198"/>
      <c r="I10" s="198"/>
      <c r="J10" s="198"/>
      <c r="K10" s="199"/>
      <c r="L10" s="191"/>
    </row>
    <row r="11" spans="1:12" ht="18.75" customHeight="1" x14ac:dyDescent="0.35">
      <c r="A11" s="148">
        <v>3</v>
      </c>
      <c r="B11" s="148">
        <v>1</v>
      </c>
      <c r="C11" s="148">
        <v>1</v>
      </c>
      <c r="D11" s="180" t="s">
        <v>43</v>
      </c>
      <c r="E11" s="132"/>
      <c r="F11" s="181"/>
      <c r="G11" s="16" t="s">
        <v>45</v>
      </c>
      <c r="H11" s="16" t="s">
        <v>46</v>
      </c>
      <c r="I11" s="16" t="s">
        <v>47</v>
      </c>
      <c r="J11" s="16" t="s">
        <v>48</v>
      </c>
      <c r="K11" s="16" t="s">
        <v>49</v>
      </c>
      <c r="L11" s="12"/>
    </row>
    <row r="12" spans="1:12" ht="51" customHeight="1" x14ac:dyDescent="0.35">
      <c r="A12" s="150"/>
      <c r="B12" s="150"/>
      <c r="C12" s="150"/>
      <c r="D12" s="177" t="s">
        <v>99</v>
      </c>
      <c r="E12" s="178"/>
      <c r="F12" s="179"/>
      <c r="G12" s="44"/>
      <c r="H12" s="44"/>
      <c r="I12" s="44"/>
      <c r="J12" s="44"/>
      <c r="K12" s="44"/>
      <c r="L12" s="36">
        <f t="shared" ref="L12:L39" si="0">SUM(G12:K12)</f>
        <v>0</v>
      </c>
    </row>
    <row r="13" spans="1:12" ht="18.75" customHeight="1" x14ac:dyDescent="0.35">
      <c r="A13" s="168">
        <v>3</v>
      </c>
      <c r="B13" s="168">
        <v>1</v>
      </c>
      <c r="C13" s="168">
        <v>1</v>
      </c>
      <c r="D13" s="176" t="s">
        <v>44</v>
      </c>
      <c r="E13" s="176"/>
      <c r="F13" s="176"/>
      <c r="G13" s="16" t="s">
        <v>45</v>
      </c>
      <c r="H13" s="16" t="s">
        <v>46</v>
      </c>
      <c r="I13" s="16" t="s">
        <v>47</v>
      </c>
      <c r="J13" s="16" t="s">
        <v>48</v>
      </c>
      <c r="K13" s="16" t="s">
        <v>49</v>
      </c>
      <c r="L13" s="46"/>
    </row>
    <row r="14" spans="1:12" ht="18.75" customHeight="1" x14ac:dyDescent="0.35">
      <c r="A14" s="169"/>
      <c r="B14" s="169"/>
      <c r="C14" s="169"/>
      <c r="D14" s="170" t="s">
        <v>100</v>
      </c>
      <c r="E14" s="170"/>
      <c r="F14" s="170"/>
      <c r="G14" s="45"/>
      <c r="H14" s="45"/>
      <c r="I14" s="45"/>
      <c r="J14" s="45"/>
      <c r="K14" s="44"/>
      <c r="L14" s="36">
        <f t="shared" si="0"/>
        <v>0</v>
      </c>
    </row>
    <row r="15" spans="1:12" ht="33.75" customHeight="1" x14ac:dyDescent="0.35">
      <c r="A15" s="169"/>
      <c r="B15" s="169"/>
      <c r="C15" s="169"/>
      <c r="D15" s="170" t="s">
        <v>130</v>
      </c>
      <c r="E15" s="170"/>
      <c r="F15" s="170"/>
      <c r="G15" s="45"/>
      <c r="H15" s="45"/>
      <c r="I15" s="45"/>
      <c r="J15" s="45"/>
      <c r="K15" s="44"/>
      <c r="L15" s="36">
        <f t="shared" si="0"/>
        <v>0</v>
      </c>
    </row>
    <row r="16" spans="1:12" ht="33.75" customHeight="1" x14ac:dyDescent="0.35">
      <c r="A16" s="175"/>
      <c r="B16" s="175"/>
      <c r="C16" s="175"/>
      <c r="D16" s="170" t="s">
        <v>101</v>
      </c>
      <c r="E16" s="170"/>
      <c r="F16" s="170"/>
      <c r="G16" s="45"/>
      <c r="H16" s="45"/>
      <c r="I16" s="45"/>
      <c r="J16" s="45"/>
      <c r="K16" s="44"/>
      <c r="L16" s="36">
        <f t="shared" si="0"/>
        <v>0</v>
      </c>
    </row>
    <row r="17" spans="1:12" ht="18.75" customHeight="1" x14ac:dyDescent="0.35">
      <c r="A17" s="168">
        <v>11</v>
      </c>
      <c r="B17" s="168">
        <v>6</v>
      </c>
      <c r="C17" s="168">
        <v>2</v>
      </c>
      <c r="D17" s="176" t="s">
        <v>50</v>
      </c>
      <c r="E17" s="176"/>
      <c r="F17" s="176"/>
      <c r="G17" s="16" t="s">
        <v>45</v>
      </c>
      <c r="H17" s="16" t="s">
        <v>46</v>
      </c>
      <c r="I17" s="16" t="s">
        <v>47</v>
      </c>
      <c r="J17" s="16" t="s">
        <v>48</v>
      </c>
      <c r="K17" s="16" t="s">
        <v>49</v>
      </c>
      <c r="L17" s="46"/>
    </row>
    <row r="18" spans="1:12" ht="49" customHeight="1" x14ac:dyDescent="0.35">
      <c r="A18" s="169"/>
      <c r="B18" s="169"/>
      <c r="C18" s="169"/>
      <c r="D18" s="170" t="s">
        <v>134</v>
      </c>
      <c r="E18" s="170"/>
      <c r="F18" s="170"/>
      <c r="G18" s="45"/>
      <c r="H18" s="45"/>
      <c r="I18" s="45"/>
      <c r="J18" s="45"/>
      <c r="K18" s="44"/>
      <c r="L18" s="36">
        <f t="shared" si="0"/>
        <v>0</v>
      </c>
    </row>
    <row r="19" spans="1:12" ht="18" customHeight="1" x14ac:dyDescent="0.35">
      <c r="A19" s="169"/>
      <c r="B19" s="169"/>
      <c r="C19" s="169"/>
      <c r="D19" s="171" t="s">
        <v>131</v>
      </c>
      <c r="E19" s="172"/>
      <c r="F19" s="173"/>
      <c r="G19" s="45"/>
      <c r="H19" s="45"/>
      <c r="I19" s="45"/>
      <c r="J19" s="45"/>
      <c r="K19" s="44"/>
      <c r="L19" s="36">
        <f t="shared" si="0"/>
        <v>0</v>
      </c>
    </row>
    <row r="20" spans="1:12" ht="33.75" customHeight="1" x14ac:dyDescent="0.35">
      <c r="A20" s="169"/>
      <c r="B20" s="169"/>
      <c r="C20" s="169"/>
      <c r="D20" s="170" t="s">
        <v>102</v>
      </c>
      <c r="E20" s="170"/>
      <c r="F20" s="170"/>
      <c r="G20" s="45"/>
      <c r="H20" s="45"/>
      <c r="I20" s="45"/>
      <c r="J20" s="45"/>
      <c r="K20" s="44"/>
      <c r="L20" s="36">
        <f t="shared" si="0"/>
        <v>0</v>
      </c>
    </row>
    <row r="21" spans="1:12" ht="84" customHeight="1" x14ac:dyDescent="0.35">
      <c r="A21" s="175"/>
      <c r="B21" s="175"/>
      <c r="C21" s="175"/>
      <c r="D21" s="177" t="s">
        <v>301</v>
      </c>
      <c r="E21" s="178"/>
      <c r="F21" s="179"/>
      <c r="G21" s="45"/>
      <c r="H21" s="45"/>
      <c r="I21" s="45"/>
      <c r="J21" s="45"/>
      <c r="K21" s="44"/>
      <c r="L21" s="36">
        <f t="shared" si="0"/>
        <v>0</v>
      </c>
    </row>
    <row r="22" spans="1:12" ht="18.75" customHeight="1" x14ac:dyDescent="0.35">
      <c r="A22" s="168">
        <v>3</v>
      </c>
      <c r="B22" s="168">
        <v>1</v>
      </c>
      <c r="C22" s="168">
        <v>5</v>
      </c>
      <c r="D22" s="176" t="s">
        <v>51</v>
      </c>
      <c r="E22" s="176"/>
      <c r="F22" s="176"/>
      <c r="G22" s="16" t="s">
        <v>45</v>
      </c>
      <c r="H22" s="16" t="s">
        <v>46</v>
      </c>
      <c r="I22" s="16" t="s">
        <v>47</v>
      </c>
      <c r="J22" s="16" t="s">
        <v>48</v>
      </c>
      <c r="K22" s="16" t="s">
        <v>49</v>
      </c>
      <c r="L22" s="46"/>
    </row>
    <row r="23" spans="1:12" ht="48.75" customHeight="1" x14ac:dyDescent="0.35">
      <c r="A23" s="169"/>
      <c r="B23" s="169"/>
      <c r="C23" s="169"/>
      <c r="D23" s="170" t="s">
        <v>52</v>
      </c>
      <c r="E23" s="170"/>
      <c r="F23" s="170"/>
      <c r="G23" s="45"/>
      <c r="H23" s="45"/>
      <c r="I23" s="45"/>
      <c r="J23" s="45"/>
      <c r="K23" s="44"/>
      <c r="L23" s="36">
        <f t="shared" si="0"/>
        <v>0</v>
      </c>
    </row>
    <row r="24" spans="1:12" ht="33.75" customHeight="1" x14ac:dyDescent="0.35">
      <c r="A24" s="169"/>
      <c r="B24" s="169"/>
      <c r="C24" s="169"/>
      <c r="D24" s="170" t="s">
        <v>53</v>
      </c>
      <c r="E24" s="170"/>
      <c r="F24" s="170"/>
      <c r="G24" s="45"/>
      <c r="H24" s="45"/>
      <c r="I24" s="45"/>
      <c r="J24" s="45"/>
      <c r="K24" s="44"/>
      <c r="L24" s="36">
        <f t="shared" si="0"/>
        <v>0</v>
      </c>
    </row>
    <row r="25" spans="1:12" ht="48.75" customHeight="1" x14ac:dyDescent="0.35">
      <c r="A25" s="169"/>
      <c r="B25" s="169"/>
      <c r="C25" s="175"/>
      <c r="D25" s="177" t="s">
        <v>103</v>
      </c>
      <c r="E25" s="178"/>
      <c r="F25" s="179"/>
      <c r="G25" s="45"/>
      <c r="H25" s="45"/>
      <c r="I25" s="45"/>
      <c r="J25" s="45"/>
      <c r="K25" s="44"/>
      <c r="L25" s="36">
        <f t="shared" si="0"/>
        <v>0</v>
      </c>
    </row>
    <row r="26" spans="1:12" ht="18.75" customHeight="1" x14ac:dyDescent="0.35">
      <c r="A26" s="196">
        <v>3</v>
      </c>
      <c r="B26" s="196">
        <v>1</v>
      </c>
      <c r="C26" s="168">
        <v>3</v>
      </c>
      <c r="D26" s="180" t="s">
        <v>54</v>
      </c>
      <c r="E26" s="132"/>
      <c r="F26" s="181"/>
      <c r="G26" s="16" t="s">
        <v>19</v>
      </c>
      <c r="H26" s="16" t="s">
        <v>20</v>
      </c>
      <c r="I26" s="16" t="s">
        <v>21</v>
      </c>
      <c r="J26" s="16" t="s">
        <v>22</v>
      </c>
      <c r="K26" s="16" t="s">
        <v>23</v>
      </c>
      <c r="L26" s="46"/>
    </row>
    <row r="27" spans="1:12" ht="34.5" customHeight="1" x14ac:dyDescent="0.35">
      <c r="A27" s="196"/>
      <c r="B27" s="196"/>
      <c r="C27" s="169"/>
      <c r="D27" s="177" t="s">
        <v>104</v>
      </c>
      <c r="E27" s="178"/>
      <c r="F27" s="179"/>
      <c r="G27" s="45"/>
      <c r="H27" s="45"/>
      <c r="I27" s="45"/>
      <c r="J27" s="45"/>
      <c r="K27" s="44"/>
      <c r="L27" s="36">
        <f t="shared" si="0"/>
        <v>0</v>
      </c>
    </row>
    <row r="28" spans="1:12" ht="31.9" customHeight="1" x14ac:dyDescent="0.35">
      <c r="A28" s="196"/>
      <c r="B28" s="196"/>
      <c r="C28" s="175"/>
      <c r="D28" s="177" t="s">
        <v>105</v>
      </c>
      <c r="E28" s="178"/>
      <c r="F28" s="179"/>
      <c r="G28" s="45"/>
      <c r="H28" s="45"/>
      <c r="I28" s="45"/>
      <c r="J28" s="45"/>
      <c r="K28" s="44"/>
      <c r="L28" s="36">
        <f t="shared" si="0"/>
        <v>0</v>
      </c>
    </row>
    <row r="29" spans="1:12" ht="18.75" customHeight="1" x14ac:dyDescent="0.35">
      <c r="A29" s="196">
        <v>3</v>
      </c>
      <c r="B29" s="196">
        <v>1</v>
      </c>
      <c r="C29" s="168">
        <v>7</v>
      </c>
      <c r="D29" s="180" t="s">
        <v>55</v>
      </c>
      <c r="E29" s="132"/>
      <c r="F29" s="181"/>
      <c r="G29" s="16" t="s">
        <v>24</v>
      </c>
      <c r="H29" s="16" t="s">
        <v>25</v>
      </c>
      <c r="I29" s="16" t="s">
        <v>26</v>
      </c>
      <c r="J29" s="16" t="s">
        <v>27</v>
      </c>
      <c r="K29" s="16" t="s">
        <v>28</v>
      </c>
      <c r="L29" s="46"/>
    </row>
    <row r="30" spans="1:12" ht="66.75" customHeight="1" x14ac:dyDescent="0.35">
      <c r="A30" s="196"/>
      <c r="B30" s="196"/>
      <c r="C30" s="169"/>
      <c r="D30" s="177" t="s">
        <v>106</v>
      </c>
      <c r="E30" s="178"/>
      <c r="F30" s="179"/>
      <c r="G30" s="45"/>
      <c r="H30" s="45"/>
      <c r="I30" s="45"/>
      <c r="J30" s="45"/>
      <c r="K30" s="44"/>
      <c r="L30" s="36">
        <f t="shared" si="0"/>
        <v>0</v>
      </c>
    </row>
    <row r="31" spans="1:12" ht="50.25" customHeight="1" x14ac:dyDescent="0.35">
      <c r="A31" s="196"/>
      <c r="B31" s="196"/>
      <c r="C31" s="175"/>
      <c r="D31" s="177" t="s">
        <v>107</v>
      </c>
      <c r="E31" s="178"/>
      <c r="F31" s="179"/>
      <c r="G31" s="45"/>
      <c r="H31" s="45"/>
      <c r="I31" s="45"/>
      <c r="J31" s="45"/>
      <c r="K31" s="44"/>
      <c r="L31" s="36">
        <f t="shared" si="0"/>
        <v>0</v>
      </c>
    </row>
    <row r="32" spans="1:12" ht="18.75" customHeight="1" x14ac:dyDescent="0.35">
      <c r="A32" s="196">
        <v>3</v>
      </c>
      <c r="B32" s="196">
        <v>1</v>
      </c>
      <c r="C32" s="168"/>
      <c r="D32" s="201" t="s">
        <v>56</v>
      </c>
      <c r="E32" s="202"/>
      <c r="F32" s="203"/>
      <c r="G32" s="16" t="s">
        <v>45</v>
      </c>
      <c r="H32" s="16" t="s">
        <v>46</v>
      </c>
      <c r="I32" s="16" t="s">
        <v>47</v>
      </c>
      <c r="J32" s="16" t="s">
        <v>48</v>
      </c>
      <c r="K32" s="16" t="s">
        <v>49</v>
      </c>
      <c r="L32" s="46"/>
    </row>
    <row r="33" spans="1:12" ht="49.5" customHeight="1" x14ac:dyDescent="0.35">
      <c r="A33" s="196"/>
      <c r="B33" s="196"/>
      <c r="C33" s="175"/>
      <c r="D33" s="177" t="s">
        <v>57</v>
      </c>
      <c r="E33" s="178"/>
      <c r="F33" s="179"/>
      <c r="G33" s="45"/>
      <c r="H33" s="45"/>
      <c r="I33" s="45"/>
      <c r="J33" s="45"/>
      <c r="K33" s="44"/>
      <c r="L33" s="36">
        <f t="shared" si="0"/>
        <v>0</v>
      </c>
    </row>
    <row r="34" spans="1:12" ht="33.75" customHeight="1" x14ac:dyDescent="0.35">
      <c r="A34" s="168">
        <v>11</v>
      </c>
      <c r="B34" s="168">
        <v>6</v>
      </c>
      <c r="C34" s="168"/>
      <c r="D34" s="200" t="s">
        <v>132</v>
      </c>
      <c r="E34" s="200"/>
      <c r="F34" s="200"/>
      <c r="G34" s="16" t="s">
        <v>45</v>
      </c>
      <c r="H34" s="16" t="s">
        <v>46</v>
      </c>
      <c r="I34" s="16" t="s">
        <v>47</v>
      </c>
      <c r="J34" s="16" t="s">
        <v>48</v>
      </c>
      <c r="K34" s="16" t="s">
        <v>49</v>
      </c>
      <c r="L34" s="46"/>
    </row>
    <row r="35" spans="1:12" ht="48.75" customHeight="1" x14ac:dyDescent="0.35">
      <c r="A35" s="169"/>
      <c r="B35" s="169"/>
      <c r="C35" s="169"/>
      <c r="D35" s="174" t="s">
        <v>120</v>
      </c>
      <c r="E35" s="174"/>
      <c r="F35" s="174"/>
      <c r="G35" s="45"/>
      <c r="H35" s="45"/>
      <c r="I35" s="45"/>
      <c r="J35" s="45"/>
      <c r="K35" s="44"/>
      <c r="L35" s="36">
        <f t="shared" si="0"/>
        <v>0</v>
      </c>
    </row>
    <row r="36" spans="1:12" ht="48.75" customHeight="1" x14ac:dyDescent="0.35">
      <c r="A36" s="169"/>
      <c r="B36" s="169"/>
      <c r="C36" s="169"/>
      <c r="D36" s="174" t="s">
        <v>121</v>
      </c>
      <c r="E36" s="174"/>
      <c r="F36" s="174"/>
      <c r="G36" s="45"/>
      <c r="H36" s="45"/>
      <c r="I36" s="45"/>
      <c r="J36" s="45"/>
      <c r="K36" s="44"/>
      <c r="L36" s="36">
        <f t="shared" si="0"/>
        <v>0</v>
      </c>
    </row>
    <row r="37" spans="1:12" ht="69" customHeight="1" x14ac:dyDescent="0.35">
      <c r="A37" s="175"/>
      <c r="B37" s="175"/>
      <c r="C37" s="175"/>
      <c r="D37" s="171" t="s">
        <v>124</v>
      </c>
      <c r="E37" s="172"/>
      <c r="F37" s="173"/>
      <c r="G37" s="45"/>
      <c r="H37" s="45"/>
      <c r="I37" s="45"/>
      <c r="J37" s="45"/>
      <c r="K37" s="44"/>
      <c r="L37" s="36">
        <f t="shared" si="0"/>
        <v>0</v>
      </c>
    </row>
    <row r="38" spans="1:12" ht="20.25" customHeight="1" x14ac:dyDescent="0.35">
      <c r="A38" s="205">
        <v>11</v>
      </c>
      <c r="B38" s="168">
        <v>6</v>
      </c>
      <c r="C38" s="168"/>
      <c r="D38" s="200" t="s">
        <v>123</v>
      </c>
      <c r="E38" s="200"/>
      <c r="F38" s="200"/>
      <c r="G38" s="16" t="s">
        <v>19</v>
      </c>
      <c r="H38" s="16" t="s">
        <v>20</v>
      </c>
      <c r="I38" s="16" t="s">
        <v>21</v>
      </c>
      <c r="J38" s="16" t="s">
        <v>22</v>
      </c>
      <c r="K38" s="16" t="s">
        <v>23</v>
      </c>
      <c r="L38" s="46"/>
    </row>
    <row r="39" spans="1:12" ht="51" customHeight="1" x14ac:dyDescent="0.35">
      <c r="A39" s="205"/>
      <c r="B39" s="169"/>
      <c r="C39" s="169"/>
      <c r="D39" s="174" t="s">
        <v>133</v>
      </c>
      <c r="E39" s="174"/>
      <c r="F39" s="174"/>
      <c r="G39" s="45"/>
      <c r="H39" s="45"/>
      <c r="I39" s="45"/>
      <c r="J39" s="45"/>
      <c r="K39" s="44"/>
      <c r="L39" s="36">
        <f t="shared" si="0"/>
        <v>0</v>
      </c>
    </row>
    <row r="40" spans="1:12" ht="18.75" customHeight="1" x14ac:dyDescent="0.35">
      <c r="A40" s="206"/>
      <c r="B40" s="206"/>
      <c r="C40" s="206"/>
      <c r="D40" s="206"/>
      <c r="E40" s="206"/>
      <c r="F40" s="206"/>
      <c r="G40" s="207"/>
      <c r="H40" s="208" t="s">
        <v>302</v>
      </c>
      <c r="I40" s="118"/>
      <c r="J40" s="118"/>
      <c r="K40" s="118"/>
      <c r="L40" s="43">
        <f>SUM(L12,L14:L16,L18:L21,L23:L25,L27:L28,L30:L31,L33,L35:L37,L39)/270*50</f>
        <v>0</v>
      </c>
    </row>
    <row r="41" spans="1:12" s="62" customFormat="1" ht="39" customHeight="1" x14ac:dyDescent="0.35">
      <c r="A41" s="50" t="s">
        <v>29</v>
      </c>
      <c r="B41" s="117" t="s">
        <v>128</v>
      </c>
      <c r="C41" s="117"/>
      <c r="D41" s="117"/>
      <c r="E41" s="117"/>
      <c r="F41" s="117"/>
      <c r="G41" s="117"/>
      <c r="H41" s="117"/>
      <c r="I41" s="36">
        <f>SUM(L12,L14:L16,L23:L25,L27:L28,L30:L31,L33)</f>
        <v>0</v>
      </c>
      <c r="J41" s="209"/>
      <c r="K41" s="210"/>
      <c r="L41" s="210"/>
    </row>
    <row r="42" spans="1:12" ht="35.25" customHeight="1" x14ac:dyDescent="0.35">
      <c r="A42" s="50" t="s">
        <v>76</v>
      </c>
      <c r="B42" s="211" t="s">
        <v>318</v>
      </c>
      <c r="C42" s="211"/>
      <c r="D42" s="211"/>
      <c r="E42" s="211"/>
      <c r="F42" s="211"/>
      <c r="G42" s="211"/>
      <c r="H42" s="211"/>
      <c r="I42" s="36">
        <f>SUM(L18:L21,L35:L37,L39:L39)</f>
        <v>0</v>
      </c>
      <c r="J42" s="212"/>
      <c r="K42" s="213"/>
      <c r="L42" s="213"/>
    </row>
    <row r="43" spans="1:12" ht="17.5" customHeight="1" x14ac:dyDescent="0.35">
      <c r="A43" s="214" t="s">
        <v>30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</row>
    <row r="44" spans="1:12" ht="19.149999999999999" customHeight="1" x14ac:dyDescent="0.35">
      <c r="A44" s="8" t="s">
        <v>31</v>
      </c>
      <c r="B44" s="122" t="str">
        <f>B5</f>
        <v>INSERT EXAMINER NAME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ht="40" customHeight="1" x14ac:dyDescent="0.35">
      <c r="A45" s="8" t="s">
        <v>32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  <row r="46" spans="1:12" ht="40" customHeight="1" x14ac:dyDescent="0.35">
      <c r="A46" s="8" t="s">
        <v>33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</row>
    <row r="47" spans="1:12" ht="21" customHeight="1" x14ac:dyDescent="0.35">
      <c r="A47" s="8" t="s">
        <v>34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</row>
    <row r="48" spans="1:12" x14ac:dyDescent="0.35">
      <c r="A48" s="204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</row>
  </sheetData>
  <mergeCells count="83">
    <mergeCell ref="D21:F21"/>
    <mergeCell ref="C17:C21"/>
    <mergeCell ref="B17:B21"/>
    <mergeCell ref="A17:A21"/>
    <mergeCell ref="B4:L4"/>
    <mergeCell ref="B5:L5"/>
    <mergeCell ref="A6:L6"/>
    <mergeCell ref="A7:A10"/>
    <mergeCell ref="B7:B10"/>
    <mergeCell ref="C7:C10"/>
    <mergeCell ref="D7:F10"/>
    <mergeCell ref="G7:K8"/>
    <mergeCell ref="L7:L10"/>
    <mergeCell ref="G10:K10"/>
    <mergeCell ref="A11:A12"/>
    <mergeCell ref="B11:B12"/>
    <mergeCell ref="B1:I1"/>
    <mergeCell ref="K1:L1"/>
    <mergeCell ref="B2:I2"/>
    <mergeCell ref="K2:L2"/>
    <mergeCell ref="B3:L3"/>
    <mergeCell ref="C11:C12"/>
    <mergeCell ref="D11:F11"/>
    <mergeCell ref="D12:F12"/>
    <mergeCell ref="D15:F15"/>
    <mergeCell ref="D16:F16"/>
    <mergeCell ref="D17:F17"/>
    <mergeCell ref="D18:F18"/>
    <mergeCell ref="D20:F20"/>
    <mergeCell ref="A13:A16"/>
    <mergeCell ref="B13:B16"/>
    <mergeCell ref="C13:C16"/>
    <mergeCell ref="D13:F13"/>
    <mergeCell ref="D14:F14"/>
    <mergeCell ref="D19:F19"/>
    <mergeCell ref="A22:A25"/>
    <mergeCell ref="B22:B25"/>
    <mergeCell ref="C22:C25"/>
    <mergeCell ref="D22:F22"/>
    <mergeCell ref="D23:F23"/>
    <mergeCell ref="D24:F24"/>
    <mergeCell ref="D25:F25"/>
    <mergeCell ref="A26:A28"/>
    <mergeCell ref="B26:B28"/>
    <mergeCell ref="C26:C28"/>
    <mergeCell ref="D26:F26"/>
    <mergeCell ref="D27:F27"/>
    <mergeCell ref="D28:F28"/>
    <mergeCell ref="A29:A31"/>
    <mergeCell ref="B29:B31"/>
    <mergeCell ref="C29:C31"/>
    <mergeCell ref="D29:F29"/>
    <mergeCell ref="D30:F30"/>
    <mergeCell ref="D31:F31"/>
    <mergeCell ref="A32:A33"/>
    <mergeCell ref="B32:B33"/>
    <mergeCell ref="C32:C33"/>
    <mergeCell ref="D32:F32"/>
    <mergeCell ref="D33:F33"/>
    <mergeCell ref="A38:A39"/>
    <mergeCell ref="B38:B39"/>
    <mergeCell ref="C38:C39"/>
    <mergeCell ref="D38:F38"/>
    <mergeCell ref="D39:F39"/>
    <mergeCell ref="D34:F34"/>
    <mergeCell ref="D35:F35"/>
    <mergeCell ref="D37:F37"/>
    <mergeCell ref="B34:B37"/>
    <mergeCell ref="A34:A37"/>
    <mergeCell ref="C34:C37"/>
    <mergeCell ref="D36:F36"/>
    <mergeCell ref="B45:L45"/>
    <mergeCell ref="B46:L46"/>
    <mergeCell ref="B47:L47"/>
    <mergeCell ref="A48:L48"/>
    <mergeCell ref="A40:G40"/>
    <mergeCell ref="H40:K40"/>
    <mergeCell ref="B41:H41"/>
    <mergeCell ref="J41:L41"/>
    <mergeCell ref="A43:L43"/>
    <mergeCell ref="B44:L44"/>
    <mergeCell ref="B42:H42"/>
    <mergeCell ref="J42:L42"/>
  </mergeCells>
  <pageMargins left="0.7" right="0.7" top="0.75" bottom="0.75" header="0.3" footer="0.3"/>
  <pageSetup paperSize="9" scale="30" fitToWidth="0" fitToHeight="0" orientation="portrait" r:id="rId1"/>
  <headerFooter>
    <oddHeader>&amp;C&amp;"-,Bold" PROPOSAL ASSESSMENT_FORM 2</oddHeader>
    <oddFooter xml:space="preserve">&amp;LCPD39806/Form2/Thesis_Assessment/FYPDIPLOMA/UniKL-MICET/Oct 2024_Ver 002(2)                                                             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2793-7958-4440-8C0F-FAC0ED3414AE}">
  <dimension ref="A1:H20"/>
  <sheetViews>
    <sheetView view="pageBreakPreview" zoomScaleNormal="100" zoomScaleSheetLayoutView="100" workbookViewId="0">
      <selection activeCell="B25" sqref="B25"/>
    </sheetView>
  </sheetViews>
  <sheetFormatPr defaultColWidth="11" defaultRowHeight="15.5" x14ac:dyDescent="0.35"/>
  <cols>
    <col min="1" max="2" width="11" style="60"/>
    <col min="3" max="3" width="8.33203125" style="60" customWidth="1"/>
    <col min="4" max="4" width="17.58203125" style="60" customWidth="1"/>
    <col min="5" max="5" width="19.08203125" style="60" customWidth="1"/>
    <col min="6" max="6" width="17.83203125" style="60" customWidth="1"/>
    <col min="7" max="7" width="19.58203125" style="60" customWidth="1"/>
    <col min="8" max="8" width="20.33203125" style="60" customWidth="1"/>
  </cols>
  <sheetData>
    <row r="1" spans="1:8" ht="18.75" customHeight="1" x14ac:dyDescent="0.35">
      <c r="A1" s="92" t="s">
        <v>199</v>
      </c>
      <c r="B1" s="92"/>
      <c r="C1" s="92"/>
      <c r="D1" s="92"/>
      <c r="E1" s="92"/>
      <c r="F1" s="92"/>
      <c r="G1" s="92"/>
      <c r="H1" s="92"/>
    </row>
    <row r="2" spans="1:8" ht="15.65" customHeight="1" x14ac:dyDescent="0.35">
      <c r="A2" s="93" t="s">
        <v>17</v>
      </c>
      <c r="B2" s="94"/>
      <c r="C2" s="95"/>
      <c r="D2" s="233" t="s">
        <v>18</v>
      </c>
      <c r="E2" s="234"/>
      <c r="F2" s="234"/>
      <c r="G2" s="234"/>
      <c r="H2" s="235"/>
    </row>
    <row r="3" spans="1:8" x14ac:dyDescent="0.35">
      <c r="A3" s="230"/>
      <c r="B3" s="231"/>
      <c r="C3" s="232"/>
      <c r="D3" s="69" t="s">
        <v>45</v>
      </c>
      <c r="E3" s="69" t="s">
        <v>46</v>
      </c>
      <c r="F3" s="69" t="s">
        <v>47</v>
      </c>
      <c r="G3" s="69" t="s">
        <v>48</v>
      </c>
      <c r="H3" s="69" t="s">
        <v>49</v>
      </c>
    </row>
    <row r="4" spans="1:8" ht="18.75" customHeight="1" x14ac:dyDescent="0.35">
      <c r="A4" s="215" t="s">
        <v>44</v>
      </c>
      <c r="B4" s="216"/>
      <c r="C4" s="217"/>
      <c r="D4" s="236"/>
      <c r="E4" s="237"/>
      <c r="F4" s="237"/>
      <c r="G4" s="237"/>
      <c r="H4" s="238"/>
    </row>
    <row r="5" spans="1:8" ht="33.75" customHeight="1" x14ac:dyDescent="0.35">
      <c r="A5" s="110" t="s">
        <v>198</v>
      </c>
      <c r="B5" s="111"/>
      <c r="C5" s="112"/>
      <c r="D5" s="99" t="s">
        <v>197</v>
      </c>
      <c r="E5" s="99" t="s">
        <v>196</v>
      </c>
      <c r="F5" s="99" t="s">
        <v>195</v>
      </c>
      <c r="G5" s="102" t="s">
        <v>194</v>
      </c>
      <c r="H5" s="99" t="s">
        <v>193</v>
      </c>
    </row>
    <row r="6" spans="1:8" ht="33.75" customHeight="1" x14ac:dyDescent="0.35">
      <c r="A6" s="110" t="s">
        <v>192</v>
      </c>
      <c r="B6" s="111"/>
      <c r="C6" s="112"/>
      <c r="D6" s="100"/>
      <c r="E6" s="100"/>
      <c r="F6" s="100"/>
      <c r="G6" s="103"/>
      <c r="H6" s="100"/>
    </row>
    <row r="7" spans="1:8" ht="18.75" customHeight="1" x14ac:dyDescent="0.35">
      <c r="A7" s="227" t="s">
        <v>65</v>
      </c>
      <c r="B7" s="228"/>
      <c r="C7" s="229"/>
      <c r="D7" s="100"/>
      <c r="E7" s="100"/>
      <c r="F7" s="100"/>
      <c r="G7" s="103"/>
      <c r="H7" s="100"/>
    </row>
    <row r="8" spans="1:8" ht="59.25" customHeight="1" x14ac:dyDescent="0.35">
      <c r="A8" s="227" t="s">
        <v>66</v>
      </c>
      <c r="B8" s="228"/>
      <c r="C8" s="229"/>
      <c r="D8" s="101"/>
      <c r="E8" s="101"/>
      <c r="F8" s="101"/>
      <c r="G8" s="107"/>
      <c r="H8" s="101"/>
    </row>
    <row r="9" spans="1:8" ht="18.75" customHeight="1" x14ac:dyDescent="0.35">
      <c r="A9" s="215" t="s">
        <v>67</v>
      </c>
      <c r="B9" s="216"/>
      <c r="C9" s="217"/>
      <c r="D9" s="218"/>
      <c r="E9" s="219"/>
      <c r="F9" s="219"/>
      <c r="G9" s="219"/>
      <c r="H9" s="220"/>
    </row>
    <row r="10" spans="1:8" ht="18.75" customHeight="1" x14ac:dyDescent="0.35">
      <c r="A10" s="110" t="s">
        <v>68</v>
      </c>
      <c r="B10" s="111"/>
      <c r="C10" s="112"/>
      <c r="D10" s="102" t="s">
        <v>191</v>
      </c>
      <c r="E10" s="99" t="s">
        <v>190</v>
      </c>
      <c r="F10" s="102" t="s">
        <v>189</v>
      </c>
      <c r="G10" s="102" t="s">
        <v>188</v>
      </c>
      <c r="H10" s="102" t="s">
        <v>187</v>
      </c>
    </row>
    <row r="11" spans="1:8" ht="33.75" customHeight="1" x14ac:dyDescent="0.35">
      <c r="A11" s="110" t="s">
        <v>186</v>
      </c>
      <c r="B11" s="111"/>
      <c r="C11" s="112"/>
      <c r="D11" s="103"/>
      <c r="E11" s="100"/>
      <c r="F11" s="103"/>
      <c r="G11" s="103"/>
      <c r="H11" s="221"/>
    </row>
    <row r="12" spans="1:8" ht="76.5" customHeight="1" x14ac:dyDescent="0.35">
      <c r="A12" s="110" t="s">
        <v>185</v>
      </c>
      <c r="B12" s="111"/>
      <c r="C12" s="112"/>
      <c r="D12" s="107"/>
      <c r="E12" s="101"/>
      <c r="F12" s="107"/>
      <c r="G12" s="107"/>
      <c r="H12" s="222"/>
    </row>
    <row r="13" spans="1:8" ht="65.25" customHeight="1" x14ac:dyDescent="0.35">
      <c r="A13" s="223" t="s">
        <v>184</v>
      </c>
      <c r="B13" s="223"/>
      <c r="C13" s="223"/>
      <c r="D13" s="99" t="s">
        <v>183</v>
      </c>
      <c r="E13" s="99" t="s">
        <v>182</v>
      </c>
      <c r="F13" s="99" t="s">
        <v>181</v>
      </c>
      <c r="G13" s="99" t="s">
        <v>180</v>
      </c>
      <c r="H13" s="99" t="s">
        <v>179</v>
      </c>
    </row>
    <row r="14" spans="1:8" ht="33.75" customHeight="1" x14ac:dyDescent="0.35">
      <c r="A14" s="223" t="s">
        <v>95</v>
      </c>
      <c r="B14" s="223"/>
      <c r="C14" s="223"/>
      <c r="D14" s="100"/>
      <c r="E14" s="100"/>
      <c r="F14" s="100"/>
      <c r="G14" s="100"/>
      <c r="H14" s="100"/>
    </row>
    <row r="15" spans="1:8" ht="33.75" customHeight="1" x14ac:dyDescent="0.35">
      <c r="A15" s="224" t="s">
        <v>96</v>
      </c>
      <c r="B15" s="225"/>
      <c r="C15" s="226"/>
      <c r="D15" s="101"/>
      <c r="E15" s="101"/>
      <c r="F15" s="101"/>
      <c r="G15" s="101"/>
      <c r="H15" s="101"/>
    </row>
    <row r="16" spans="1:8" ht="18.75" customHeight="1" x14ac:dyDescent="0.35">
      <c r="A16" s="215" t="s">
        <v>72</v>
      </c>
      <c r="B16" s="216"/>
      <c r="C16" s="217"/>
      <c r="D16" s="218"/>
      <c r="E16" s="219"/>
      <c r="F16" s="219"/>
      <c r="G16" s="219"/>
      <c r="H16" s="220"/>
    </row>
    <row r="17" spans="1:8" ht="48.75" customHeight="1" x14ac:dyDescent="0.35">
      <c r="A17" s="110" t="s">
        <v>73</v>
      </c>
      <c r="B17" s="111"/>
      <c r="C17" s="112"/>
      <c r="D17" s="99" t="s">
        <v>178</v>
      </c>
      <c r="E17" s="99" t="s">
        <v>206</v>
      </c>
      <c r="F17" s="102" t="s">
        <v>177</v>
      </c>
      <c r="G17" s="102" t="s">
        <v>176</v>
      </c>
      <c r="H17" s="102" t="s">
        <v>175</v>
      </c>
    </row>
    <row r="18" spans="1:8" ht="18.75" customHeight="1" x14ac:dyDescent="0.35">
      <c r="A18" s="110" t="s">
        <v>74</v>
      </c>
      <c r="B18" s="111"/>
      <c r="C18" s="112"/>
      <c r="D18" s="100"/>
      <c r="E18" s="100"/>
      <c r="F18" s="103"/>
      <c r="G18" s="103"/>
      <c r="H18" s="103"/>
    </row>
    <row r="19" spans="1:8" ht="29.25" customHeight="1" x14ac:dyDescent="0.35">
      <c r="A19" s="110" t="s">
        <v>75</v>
      </c>
      <c r="B19" s="111"/>
      <c r="C19" s="112"/>
      <c r="D19" s="101"/>
      <c r="E19" s="101"/>
      <c r="F19" s="107"/>
      <c r="G19" s="107"/>
      <c r="H19" s="107"/>
    </row>
    <row r="20" spans="1:8" ht="18" customHeight="1" x14ac:dyDescent="0.35">
      <c r="A20" s="74"/>
      <c r="B20" s="74"/>
      <c r="C20" s="74"/>
      <c r="D20" s="74"/>
      <c r="E20" s="74"/>
      <c r="F20" s="74"/>
      <c r="G20" s="74"/>
      <c r="H20" s="74"/>
    </row>
  </sheetData>
  <mergeCells count="42">
    <mergeCell ref="A1:H1"/>
    <mergeCell ref="A2:C3"/>
    <mergeCell ref="D2:H2"/>
    <mergeCell ref="A4:C4"/>
    <mergeCell ref="D4:H4"/>
    <mergeCell ref="H5:H8"/>
    <mergeCell ref="A6:C6"/>
    <mergeCell ref="A7:C7"/>
    <mergeCell ref="A8:C8"/>
    <mergeCell ref="A9:C9"/>
    <mergeCell ref="D9:H9"/>
    <mergeCell ref="A5:C5"/>
    <mergeCell ref="D5:D8"/>
    <mergeCell ref="E5:E8"/>
    <mergeCell ref="F5:F8"/>
    <mergeCell ref="G5:G8"/>
    <mergeCell ref="H10:H12"/>
    <mergeCell ref="A11:C11"/>
    <mergeCell ref="A12:C12"/>
    <mergeCell ref="A13:C13"/>
    <mergeCell ref="D13:D15"/>
    <mergeCell ref="E13:E15"/>
    <mergeCell ref="F13:F15"/>
    <mergeCell ref="G13:G15"/>
    <mergeCell ref="H13:H15"/>
    <mergeCell ref="A14:C14"/>
    <mergeCell ref="A15:C15"/>
    <mergeCell ref="A10:C10"/>
    <mergeCell ref="D10:D12"/>
    <mergeCell ref="E10:E12"/>
    <mergeCell ref="F10:F12"/>
    <mergeCell ref="G10:G12"/>
    <mergeCell ref="A16:C16"/>
    <mergeCell ref="D16:H16"/>
    <mergeCell ref="A17:C17"/>
    <mergeCell ref="D17:D19"/>
    <mergeCell ref="E17:E19"/>
    <mergeCell ref="F17:F19"/>
    <mergeCell ref="G17:G19"/>
    <mergeCell ref="H17:H19"/>
    <mergeCell ref="A18:C18"/>
    <mergeCell ref="A19:C19"/>
  </mergeCells>
  <pageMargins left="0.7" right="0.7" top="0.75" bottom="0.75" header="0.3" footer="0.3"/>
  <pageSetup paperSize="9" scale="55" orientation="landscape" r:id="rId1"/>
  <headerFooter>
    <oddHeader>&amp;L&amp;"-,Bold"CPD 39806_FYP DIPLOMA                                                    &amp;C&amp;"-,Bold"RUBRIC GUIDELINE (FORM 3)</oddHeader>
    <oddFooter>&amp;LCPB49804/Form3/Presentation_Proposal_Assessment/FYP1/UniKL-MICET/March 2025_Ver 002(2)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15BA-23AB-4EAD-ABC7-91ED746C0C1A}">
  <dimension ref="A1:M36"/>
  <sheetViews>
    <sheetView zoomScaleNormal="100" zoomScaleSheetLayoutView="100" workbookViewId="0">
      <selection activeCell="B33" sqref="B33:M33"/>
    </sheetView>
  </sheetViews>
  <sheetFormatPr defaultColWidth="11" defaultRowHeight="15.5" x14ac:dyDescent="0.35"/>
  <cols>
    <col min="1" max="1" width="11.5" customWidth="1"/>
    <col min="2" max="2" width="9.33203125" customWidth="1"/>
    <col min="3" max="3" width="9.25" customWidth="1"/>
    <col min="6" max="6" width="14.5" customWidth="1"/>
    <col min="7" max="7" width="5" customWidth="1"/>
    <col min="13" max="13" width="9.33203125" customWidth="1"/>
  </cols>
  <sheetData>
    <row r="1" spans="1:13" x14ac:dyDescent="0.35">
      <c r="A1" s="24" t="s">
        <v>0</v>
      </c>
      <c r="B1" s="239" t="str">
        <f>FORM_2_SV!B1</f>
        <v>INSERT STUDENT NAME HERE</v>
      </c>
      <c r="C1" s="239"/>
      <c r="D1" s="239"/>
      <c r="E1" s="239"/>
      <c r="F1" s="239"/>
      <c r="G1" s="239"/>
      <c r="H1" s="239"/>
      <c r="I1" s="239"/>
      <c r="J1" s="239"/>
      <c r="K1" s="25" t="s">
        <v>2</v>
      </c>
      <c r="L1" s="117" t="str">
        <f>FORM_1_SV!L1</f>
        <v>MATRIC ID</v>
      </c>
      <c r="M1" s="117"/>
    </row>
    <row r="2" spans="1:13" ht="15" customHeight="1" x14ac:dyDescent="0.35">
      <c r="A2" s="24" t="s">
        <v>4</v>
      </c>
      <c r="B2" s="239" t="str">
        <f>FORM_1_SV!B2</f>
        <v>INSERT PROGRAMME NAME HERE</v>
      </c>
      <c r="C2" s="239"/>
      <c r="D2" s="239"/>
      <c r="E2" s="239"/>
      <c r="F2" s="239"/>
      <c r="G2" s="239"/>
      <c r="H2" s="239"/>
      <c r="I2" s="239"/>
      <c r="J2" s="239"/>
      <c r="K2" s="25" t="s">
        <v>6</v>
      </c>
      <c r="L2" s="117" t="str">
        <f>FORM_1_SV!L2</f>
        <v>STUDENT HP</v>
      </c>
      <c r="M2" s="117"/>
    </row>
    <row r="3" spans="1:13" ht="14.25" customHeight="1" x14ac:dyDescent="0.35">
      <c r="A3" s="76" t="s">
        <v>8</v>
      </c>
      <c r="B3" s="240" t="str">
        <f>FORM_1_SV!B3</f>
        <v>INSERT PROJECT TITLE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x14ac:dyDescent="0.35">
      <c r="A4" s="24" t="s">
        <v>10</v>
      </c>
      <c r="B4" s="117" t="str">
        <f>FORM_1_SV!B4</f>
        <v>INSERT SUPERVISOR NAME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x14ac:dyDescent="0.35">
      <c r="A5" s="24" t="s">
        <v>13</v>
      </c>
      <c r="B5" s="123" t="str">
        <f>FORM_1_SV!B5</f>
        <v>INSERT EXAMINER NAME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5.75" customHeight="1" x14ac:dyDescent="0.35">
      <c r="A6" s="24" t="s">
        <v>62</v>
      </c>
      <c r="B6" s="123" t="s">
        <v>117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</row>
    <row r="7" spans="1:13" ht="19.5" customHeight="1" x14ac:dyDescent="0.35">
      <c r="A7" s="192" t="s">
        <v>63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</row>
    <row r="8" spans="1:13" x14ac:dyDescent="0.35">
      <c r="A8" s="189" t="s">
        <v>15</v>
      </c>
      <c r="B8" s="189" t="s">
        <v>16</v>
      </c>
      <c r="C8" s="189" t="s">
        <v>108</v>
      </c>
      <c r="D8" s="183" t="s">
        <v>17</v>
      </c>
      <c r="E8" s="184"/>
      <c r="F8" s="185"/>
      <c r="G8" s="189" t="s">
        <v>64</v>
      </c>
      <c r="H8" s="133" t="s">
        <v>18</v>
      </c>
      <c r="I8" s="133"/>
      <c r="J8" s="133"/>
      <c r="K8" s="133"/>
      <c r="L8" s="133"/>
      <c r="M8" s="189" t="s">
        <v>36</v>
      </c>
    </row>
    <row r="9" spans="1:13" x14ac:dyDescent="0.35">
      <c r="A9" s="191"/>
      <c r="B9" s="191"/>
      <c r="C9" s="191"/>
      <c r="D9" s="186"/>
      <c r="E9" s="187"/>
      <c r="F9" s="188"/>
      <c r="G9" s="191"/>
      <c r="H9" s="3" t="s">
        <v>45</v>
      </c>
      <c r="I9" s="3" t="s">
        <v>46</v>
      </c>
      <c r="J9" s="3" t="s">
        <v>47</v>
      </c>
      <c r="K9" s="3" t="s">
        <v>48</v>
      </c>
      <c r="L9" s="3" t="s">
        <v>49</v>
      </c>
      <c r="M9" s="191"/>
    </row>
    <row r="10" spans="1:13" ht="18.75" customHeight="1" x14ac:dyDescent="0.35">
      <c r="A10" s="241">
        <v>9</v>
      </c>
      <c r="B10" s="168">
        <v>4</v>
      </c>
      <c r="C10" s="168" t="s">
        <v>109</v>
      </c>
      <c r="D10" s="176" t="s">
        <v>44</v>
      </c>
      <c r="E10" s="176"/>
      <c r="F10" s="176"/>
      <c r="G10" s="6">
        <v>6</v>
      </c>
      <c r="H10" s="244" t="s">
        <v>42</v>
      </c>
      <c r="I10" s="245"/>
      <c r="J10" s="245"/>
      <c r="K10" s="245"/>
      <c r="L10" s="246"/>
      <c r="M10" s="5"/>
    </row>
    <row r="11" spans="1:13" ht="33.75" customHeight="1" x14ac:dyDescent="0.35">
      <c r="A11" s="242"/>
      <c r="B11" s="169"/>
      <c r="C11" s="169"/>
      <c r="D11" s="170" t="s">
        <v>114</v>
      </c>
      <c r="E11" s="170"/>
      <c r="F11" s="170"/>
      <c r="G11" s="10">
        <v>1</v>
      </c>
      <c r="H11" s="47"/>
      <c r="I11" s="47"/>
      <c r="J11" s="47"/>
      <c r="K11" s="47"/>
      <c r="L11" s="47"/>
      <c r="M11" s="7">
        <f>SUM(H11:L11)*G11</f>
        <v>0</v>
      </c>
    </row>
    <row r="12" spans="1:13" ht="16.5" customHeight="1" x14ac:dyDescent="0.35">
      <c r="A12" s="242"/>
      <c r="B12" s="169"/>
      <c r="C12" s="169"/>
      <c r="D12" s="170" t="s">
        <v>115</v>
      </c>
      <c r="E12" s="170"/>
      <c r="F12" s="170"/>
      <c r="G12" s="10">
        <v>2</v>
      </c>
      <c r="H12" s="47"/>
      <c r="I12" s="47"/>
      <c r="J12" s="47"/>
      <c r="K12" s="47"/>
      <c r="L12" s="47"/>
      <c r="M12" s="7">
        <f>SUM(H12:L12)*G12</f>
        <v>0</v>
      </c>
    </row>
    <row r="13" spans="1:13" ht="18.75" customHeight="1" x14ac:dyDescent="0.35">
      <c r="A13" s="242"/>
      <c r="B13" s="169"/>
      <c r="C13" s="169"/>
      <c r="D13" s="247" t="s">
        <v>65</v>
      </c>
      <c r="E13" s="248"/>
      <c r="F13" s="249"/>
      <c r="G13" s="10">
        <v>1</v>
      </c>
      <c r="H13" s="47"/>
      <c r="I13" s="47"/>
      <c r="J13" s="47"/>
      <c r="K13" s="47"/>
      <c r="L13" s="47"/>
      <c r="M13" s="7">
        <f>SUM(H13:L13)*G13</f>
        <v>0</v>
      </c>
    </row>
    <row r="14" spans="1:13" ht="18.75" customHeight="1" x14ac:dyDescent="0.35">
      <c r="A14" s="243"/>
      <c r="B14" s="175"/>
      <c r="C14" s="175"/>
      <c r="D14" s="250" t="s">
        <v>66</v>
      </c>
      <c r="E14" s="250"/>
      <c r="F14" s="250"/>
      <c r="G14" s="10">
        <v>2</v>
      </c>
      <c r="H14" s="47"/>
      <c r="I14" s="47"/>
      <c r="J14" s="47"/>
      <c r="K14" s="47"/>
      <c r="L14" s="47"/>
      <c r="M14" s="7">
        <f>SUM(H14:L14)*G14</f>
        <v>0</v>
      </c>
    </row>
    <row r="15" spans="1:13" ht="18.75" customHeight="1" x14ac:dyDescent="0.35">
      <c r="A15" s="241">
        <v>9</v>
      </c>
      <c r="B15" s="168">
        <v>4</v>
      </c>
      <c r="C15" s="168" t="s">
        <v>110</v>
      </c>
      <c r="D15" s="176" t="s">
        <v>67</v>
      </c>
      <c r="E15" s="176"/>
      <c r="F15" s="176"/>
      <c r="G15" s="6">
        <v>9</v>
      </c>
      <c r="H15" s="244" t="s">
        <v>42</v>
      </c>
      <c r="I15" s="245"/>
      <c r="J15" s="245"/>
      <c r="K15" s="245"/>
      <c r="L15" s="246"/>
      <c r="M15" s="5"/>
    </row>
    <row r="16" spans="1:13" ht="18.75" customHeight="1" x14ac:dyDescent="0.35">
      <c r="A16" s="242"/>
      <c r="B16" s="169"/>
      <c r="C16" s="169"/>
      <c r="D16" s="170" t="s">
        <v>68</v>
      </c>
      <c r="E16" s="170"/>
      <c r="F16" s="170"/>
      <c r="G16" s="56">
        <v>1</v>
      </c>
      <c r="H16" s="47"/>
      <c r="I16" s="47"/>
      <c r="J16" s="47"/>
      <c r="K16" s="47"/>
      <c r="L16" s="47"/>
      <c r="M16" s="7">
        <f t="shared" ref="M16:M23" si="0">SUM(H16:L16)*G16</f>
        <v>0</v>
      </c>
    </row>
    <row r="17" spans="1:13" ht="33.75" customHeight="1" x14ac:dyDescent="0.35">
      <c r="A17" s="242"/>
      <c r="B17" s="169"/>
      <c r="C17" s="169"/>
      <c r="D17" s="170" t="s">
        <v>116</v>
      </c>
      <c r="E17" s="170"/>
      <c r="F17" s="170"/>
      <c r="G17" s="56">
        <v>2</v>
      </c>
      <c r="H17" s="47"/>
      <c r="I17" s="47"/>
      <c r="J17" s="47"/>
      <c r="K17" s="47"/>
      <c r="L17" s="47"/>
      <c r="M17" s="7">
        <f t="shared" si="0"/>
        <v>0</v>
      </c>
    </row>
    <row r="18" spans="1:13" ht="33.75" customHeight="1" x14ac:dyDescent="0.35">
      <c r="A18" s="242"/>
      <c r="B18" s="169"/>
      <c r="C18" s="169"/>
      <c r="D18" s="170" t="s">
        <v>69</v>
      </c>
      <c r="E18" s="170"/>
      <c r="F18" s="170"/>
      <c r="G18" s="56">
        <v>3</v>
      </c>
      <c r="H18" s="47"/>
      <c r="I18" s="47"/>
      <c r="J18" s="47"/>
      <c r="K18" s="47"/>
      <c r="L18" s="47"/>
      <c r="M18" s="7">
        <f t="shared" si="0"/>
        <v>0</v>
      </c>
    </row>
    <row r="19" spans="1:13" ht="18.75" customHeight="1" x14ac:dyDescent="0.35">
      <c r="A19" s="242"/>
      <c r="B19" s="169"/>
      <c r="C19" s="169"/>
      <c r="D19" s="177" t="s">
        <v>70</v>
      </c>
      <c r="E19" s="178"/>
      <c r="F19" s="179"/>
      <c r="G19" s="56">
        <v>2</v>
      </c>
      <c r="H19" s="47"/>
      <c r="I19" s="47"/>
      <c r="J19" s="47"/>
      <c r="K19" s="47"/>
      <c r="L19" s="47"/>
      <c r="M19" s="13">
        <f t="shared" si="0"/>
        <v>0</v>
      </c>
    </row>
    <row r="20" spans="1:13" ht="18.75" customHeight="1" x14ac:dyDescent="0.35">
      <c r="A20" s="243"/>
      <c r="B20" s="175"/>
      <c r="C20" s="175"/>
      <c r="D20" s="170" t="s">
        <v>71</v>
      </c>
      <c r="E20" s="170"/>
      <c r="F20" s="170"/>
      <c r="G20" s="56">
        <v>1</v>
      </c>
      <c r="H20" s="47"/>
      <c r="I20" s="47"/>
      <c r="J20" s="47"/>
      <c r="K20" s="47"/>
      <c r="L20" s="47"/>
      <c r="M20" s="7">
        <f t="shared" si="0"/>
        <v>0</v>
      </c>
    </row>
    <row r="21" spans="1:13" ht="57.75" customHeight="1" x14ac:dyDescent="0.35">
      <c r="A21" s="241">
        <v>6</v>
      </c>
      <c r="B21" s="168">
        <v>3</v>
      </c>
      <c r="C21" s="168" t="s">
        <v>109</v>
      </c>
      <c r="D21" s="251" t="s">
        <v>112</v>
      </c>
      <c r="E21" s="251"/>
      <c r="F21" s="251"/>
      <c r="G21" s="56">
        <v>2</v>
      </c>
      <c r="H21" s="47"/>
      <c r="I21" s="47"/>
      <c r="J21" s="47"/>
      <c r="K21" s="47"/>
      <c r="L21" s="47"/>
      <c r="M21" s="33">
        <f t="shared" si="0"/>
        <v>0</v>
      </c>
    </row>
    <row r="22" spans="1:13" ht="33.75" customHeight="1" x14ac:dyDescent="0.35">
      <c r="A22" s="242"/>
      <c r="B22" s="169"/>
      <c r="C22" s="169"/>
      <c r="D22" s="251" t="s">
        <v>95</v>
      </c>
      <c r="E22" s="251"/>
      <c r="F22" s="251"/>
      <c r="G22" s="56">
        <v>2</v>
      </c>
      <c r="H22" s="47"/>
      <c r="I22" s="47"/>
      <c r="J22" s="47"/>
      <c r="K22" s="47"/>
      <c r="L22" s="47"/>
      <c r="M22" s="33">
        <f t="shared" si="0"/>
        <v>0</v>
      </c>
    </row>
    <row r="23" spans="1:13" ht="36" customHeight="1" x14ac:dyDescent="0.35">
      <c r="A23" s="243"/>
      <c r="B23" s="175"/>
      <c r="C23" s="175"/>
      <c r="D23" s="252" t="s">
        <v>96</v>
      </c>
      <c r="E23" s="253"/>
      <c r="F23" s="254"/>
      <c r="G23" s="56">
        <v>2</v>
      </c>
      <c r="H23" s="47"/>
      <c r="I23" s="47"/>
      <c r="J23" s="47"/>
      <c r="K23" s="47"/>
      <c r="L23" s="47"/>
      <c r="M23" s="33">
        <f t="shared" si="0"/>
        <v>0</v>
      </c>
    </row>
    <row r="24" spans="1:13" ht="18.75" customHeight="1" x14ac:dyDescent="0.35">
      <c r="A24" s="241">
        <v>9</v>
      </c>
      <c r="B24" s="168">
        <v>4</v>
      </c>
      <c r="C24" s="168" t="s">
        <v>111</v>
      </c>
      <c r="D24" s="176" t="s">
        <v>72</v>
      </c>
      <c r="E24" s="176"/>
      <c r="F24" s="176"/>
      <c r="G24" s="6">
        <v>5</v>
      </c>
      <c r="H24" s="244" t="s">
        <v>42</v>
      </c>
      <c r="I24" s="245"/>
      <c r="J24" s="245"/>
      <c r="K24" s="245"/>
      <c r="L24" s="246"/>
      <c r="M24" s="5"/>
    </row>
    <row r="25" spans="1:13" ht="48.75" customHeight="1" x14ac:dyDescent="0.35">
      <c r="A25" s="242"/>
      <c r="B25" s="169"/>
      <c r="C25" s="169"/>
      <c r="D25" s="170" t="s">
        <v>73</v>
      </c>
      <c r="E25" s="170"/>
      <c r="F25" s="170"/>
      <c r="G25" s="56">
        <v>2</v>
      </c>
      <c r="H25" s="47"/>
      <c r="I25" s="47"/>
      <c r="J25" s="47"/>
      <c r="K25" s="47"/>
      <c r="L25" s="47"/>
      <c r="M25" s="7">
        <f>SUM(H25:L25)*G25</f>
        <v>0</v>
      </c>
    </row>
    <row r="26" spans="1:13" ht="18.75" customHeight="1" x14ac:dyDescent="0.35">
      <c r="A26" s="242"/>
      <c r="B26" s="169"/>
      <c r="C26" s="169"/>
      <c r="D26" s="170" t="s">
        <v>74</v>
      </c>
      <c r="E26" s="170"/>
      <c r="F26" s="170"/>
      <c r="G26" s="56">
        <v>1</v>
      </c>
      <c r="H26" s="47"/>
      <c r="I26" s="47"/>
      <c r="J26" s="47"/>
      <c r="K26" s="47"/>
      <c r="L26" s="47"/>
      <c r="M26" s="7">
        <f>SUM(H26:L26)*G26</f>
        <v>0</v>
      </c>
    </row>
    <row r="27" spans="1:13" ht="18.75" customHeight="1" x14ac:dyDescent="0.35">
      <c r="A27" s="243"/>
      <c r="B27" s="175"/>
      <c r="C27" s="175"/>
      <c r="D27" s="170" t="s">
        <v>75</v>
      </c>
      <c r="E27" s="170"/>
      <c r="F27" s="170"/>
      <c r="G27" s="56">
        <v>2</v>
      </c>
      <c r="H27" s="47"/>
      <c r="I27" s="47"/>
      <c r="J27" s="47"/>
      <c r="K27" s="47"/>
      <c r="L27" s="47"/>
      <c r="M27" s="7">
        <f>SUM(H27:L27)*G27</f>
        <v>0</v>
      </c>
    </row>
    <row r="28" spans="1:13" ht="22.5" customHeight="1" x14ac:dyDescent="0.35">
      <c r="I28" s="256" t="s">
        <v>113</v>
      </c>
      <c r="J28" s="256"/>
      <c r="K28" s="256"/>
      <c r="L28" s="256"/>
      <c r="M28" s="23">
        <f>SUM(M11:M27)/260*30</f>
        <v>0</v>
      </c>
    </row>
    <row r="29" spans="1:13" ht="33" customHeight="1" x14ac:dyDescent="0.35">
      <c r="A29" s="50" t="s">
        <v>59</v>
      </c>
      <c r="B29" s="211" t="s">
        <v>320</v>
      </c>
      <c r="C29" s="211"/>
      <c r="D29" s="211"/>
      <c r="E29" s="211"/>
      <c r="F29" s="211"/>
      <c r="G29" s="211"/>
      <c r="H29" s="211"/>
      <c r="I29" s="211"/>
      <c r="J29" s="33">
        <f>SUM(M21:M23)</f>
        <v>0</v>
      </c>
      <c r="K29" s="54"/>
      <c r="L29" s="54"/>
      <c r="M29" s="55"/>
    </row>
    <row r="30" spans="1:13" ht="18.75" customHeight="1" x14ac:dyDescent="0.35">
      <c r="A30" s="50" t="s">
        <v>60</v>
      </c>
      <c r="B30" s="257" t="s">
        <v>319</v>
      </c>
      <c r="C30" s="257"/>
      <c r="D30" s="257"/>
      <c r="E30" s="257"/>
      <c r="F30" s="257"/>
      <c r="G30" s="257"/>
      <c r="H30" s="257"/>
      <c r="I30" s="257"/>
      <c r="J30" s="33">
        <f>SUM(M11:M14,M16:M20,M25:M27)</f>
        <v>0</v>
      </c>
    </row>
    <row r="31" spans="1:13" ht="18.75" customHeight="1" x14ac:dyDescent="0.35">
      <c r="A31" s="57"/>
      <c r="B31" s="58"/>
      <c r="C31" s="58"/>
      <c r="D31" s="58"/>
      <c r="E31" s="58"/>
      <c r="F31" s="58"/>
      <c r="G31" s="58"/>
      <c r="H31" s="58"/>
      <c r="I31" s="58"/>
      <c r="J31" s="59"/>
      <c r="K31" s="60"/>
      <c r="L31" s="60"/>
      <c r="M31" s="60"/>
    </row>
    <row r="32" spans="1:13" ht="22.5" customHeight="1" x14ac:dyDescent="0.35">
      <c r="A32" s="4" t="s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5">
      <c r="A33" s="15" t="s">
        <v>77</v>
      </c>
      <c r="B33" s="122" t="str">
        <f>B5</f>
        <v>INSERT EXAMINER NAME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13" ht="40" customHeight="1" x14ac:dyDescent="0.35">
      <c r="A34" s="15" t="s">
        <v>32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ht="40" customHeight="1" x14ac:dyDescent="0.35">
      <c r="A35" s="15" t="s">
        <v>33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  <row r="36" spans="1:13" x14ac:dyDescent="0.35">
      <c r="A36" s="15" t="s">
        <v>34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</sheetData>
  <mergeCells count="56">
    <mergeCell ref="B36:M36"/>
    <mergeCell ref="I28:L28"/>
    <mergeCell ref="B29:I29"/>
    <mergeCell ref="B30:I30"/>
    <mergeCell ref="B33:M33"/>
    <mergeCell ref="B34:M34"/>
    <mergeCell ref="B35:M35"/>
    <mergeCell ref="A24:A27"/>
    <mergeCell ref="B24:B27"/>
    <mergeCell ref="C24:C27"/>
    <mergeCell ref="D24:F24"/>
    <mergeCell ref="H24:L24"/>
    <mergeCell ref="D25:F25"/>
    <mergeCell ref="D26:F26"/>
    <mergeCell ref="D27:F27"/>
    <mergeCell ref="A21:A23"/>
    <mergeCell ref="B21:B23"/>
    <mergeCell ref="C21:C23"/>
    <mergeCell ref="D21:F21"/>
    <mergeCell ref="D22:F22"/>
    <mergeCell ref="D23:F23"/>
    <mergeCell ref="A15:A20"/>
    <mergeCell ref="B15:B20"/>
    <mergeCell ref="C15:C20"/>
    <mergeCell ref="D15:F15"/>
    <mergeCell ref="H15:L15"/>
    <mergeCell ref="D16:F16"/>
    <mergeCell ref="D17:F17"/>
    <mergeCell ref="D18:F18"/>
    <mergeCell ref="D19:F19"/>
    <mergeCell ref="D20:F20"/>
    <mergeCell ref="A10:A14"/>
    <mergeCell ref="B10:B14"/>
    <mergeCell ref="C10:C14"/>
    <mergeCell ref="D10:F10"/>
    <mergeCell ref="H10:L10"/>
    <mergeCell ref="D11:F11"/>
    <mergeCell ref="D12:F12"/>
    <mergeCell ref="D13:F13"/>
    <mergeCell ref="D14:F14"/>
    <mergeCell ref="B5:M5"/>
    <mergeCell ref="B6:M6"/>
    <mergeCell ref="A7:M7"/>
    <mergeCell ref="A8:A9"/>
    <mergeCell ref="B8:B9"/>
    <mergeCell ref="C8:C9"/>
    <mergeCell ref="D8:F9"/>
    <mergeCell ref="G8:G9"/>
    <mergeCell ref="H8:L8"/>
    <mergeCell ref="M8:M9"/>
    <mergeCell ref="B4:M4"/>
    <mergeCell ref="B1:J1"/>
    <mergeCell ref="L1:M1"/>
    <mergeCell ref="B2:J2"/>
    <mergeCell ref="L2:M2"/>
    <mergeCell ref="B3:M3"/>
  </mergeCells>
  <pageMargins left="2.4583333333333332E-2" right="0.7" top="0.75" bottom="0.75" header="0.3" footer="0.3"/>
  <pageSetup paperSize="9" scale="59" orientation="portrait" r:id="rId1"/>
  <headerFooter>
    <oddHeader>&amp;LCPD39806_FYP DIPLOMA                                                    &amp;CPRESENTATION ASSESSMENT_FORM 3</oddHeader>
    <oddFooter>&amp;LCPD39806/Form3/Presentation_Assessment/FYPDIPLOMA/UniKL-MICET/March 2025_Ver 002(2)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4D83-E0AB-47EF-B30F-7CBFCEDD2961}">
  <dimension ref="A1:M36"/>
  <sheetViews>
    <sheetView topLeftCell="A25" zoomScaleNormal="100" zoomScaleSheetLayoutView="100" workbookViewId="0">
      <selection activeCell="B33" sqref="B33:M33"/>
    </sheetView>
  </sheetViews>
  <sheetFormatPr defaultColWidth="11" defaultRowHeight="15.5" x14ac:dyDescent="0.35"/>
  <cols>
    <col min="1" max="1" width="12.58203125" customWidth="1"/>
    <col min="2" max="2" width="9.33203125" customWidth="1"/>
    <col min="3" max="3" width="9.25" customWidth="1"/>
    <col min="6" max="6" width="14.5" customWidth="1"/>
    <col min="7" max="7" width="5" customWidth="1"/>
    <col min="13" max="13" width="9.33203125" customWidth="1"/>
  </cols>
  <sheetData>
    <row r="1" spans="1:13" x14ac:dyDescent="0.35">
      <c r="A1" s="24" t="s">
        <v>0</v>
      </c>
      <c r="B1" s="239" t="str">
        <f>FORM_2_SV!B1</f>
        <v>INSERT STUDENT NAME HERE</v>
      </c>
      <c r="C1" s="239"/>
      <c r="D1" s="239"/>
      <c r="E1" s="239"/>
      <c r="F1" s="239"/>
      <c r="G1" s="239"/>
      <c r="H1" s="239"/>
      <c r="I1" s="239"/>
      <c r="J1" s="239"/>
      <c r="K1" s="25" t="s">
        <v>2</v>
      </c>
      <c r="L1" s="117" t="str">
        <f>FORM_1_SV!L1</f>
        <v>MATRIC ID</v>
      </c>
      <c r="M1" s="117"/>
    </row>
    <row r="2" spans="1:13" ht="15.75" customHeight="1" x14ac:dyDescent="0.35">
      <c r="A2" s="24" t="s">
        <v>4</v>
      </c>
      <c r="B2" s="239" t="str">
        <f>FORM_1_SV!B2</f>
        <v>INSERT PROGRAMME NAME HERE</v>
      </c>
      <c r="C2" s="239"/>
      <c r="D2" s="239"/>
      <c r="E2" s="239"/>
      <c r="F2" s="239"/>
      <c r="G2" s="239"/>
      <c r="H2" s="239"/>
      <c r="I2" s="239"/>
      <c r="J2" s="239"/>
      <c r="K2" s="25" t="s">
        <v>6</v>
      </c>
      <c r="L2" s="117" t="str">
        <f>FORM_1_SV!L2</f>
        <v>STUDENT HP</v>
      </c>
      <c r="M2" s="117"/>
    </row>
    <row r="3" spans="1:13" ht="15.75" customHeight="1" x14ac:dyDescent="0.35">
      <c r="A3" s="24" t="s">
        <v>8</v>
      </c>
      <c r="B3" s="117" t="str">
        <f>FORM_1_SV!B3</f>
        <v>INSERT PROJECT TITLE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5.75" customHeight="1" x14ac:dyDescent="0.35">
      <c r="A4" s="24" t="s">
        <v>10</v>
      </c>
      <c r="B4" s="117" t="str">
        <f>FORM_1_SV!B4</f>
        <v>INSERT SUPERVISOR NAME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5.75" customHeight="1" x14ac:dyDescent="0.35">
      <c r="A5" s="24" t="s">
        <v>13</v>
      </c>
      <c r="B5" s="123" t="str">
        <f>FORM_1_SV!B5</f>
        <v>INSERT EXAMINER NAME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5.75" customHeight="1" x14ac:dyDescent="0.35">
      <c r="A6" s="24" t="s">
        <v>62</v>
      </c>
      <c r="B6" s="123" t="str">
        <f>FORM_3_EXAMINER!B6</f>
        <v>INSERT ASSESSOR NAME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</row>
    <row r="7" spans="1:13" ht="19.5" customHeight="1" x14ac:dyDescent="0.35">
      <c r="A7" s="192" t="s">
        <v>118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</row>
    <row r="8" spans="1:13" x14ac:dyDescent="0.35">
      <c r="A8" s="189" t="s">
        <v>15</v>
      </c>
      <c r="B8" s="189" t="s">
        <v>16</v>
      </c>
      <c r="C8" s="189" t="s">
        <v>108</v>
      </c>
      <c r="D8" s="183" t="s">
        <v>17</v>
      </c>
      <c r="E8" s="184"/>
      <c r="F8" s="185"/>
      <c r="G8" s="189" t="s">
        <v>64</v>
      </c>
      <c r="H8" s="133" t="s">
        <v>18</v>
      </c>
      <c r="I8" s="133"/>
      <c r="J8" s="133"/>
      <c r="K8" s="133"/>
      <c r="L8" s="133"/>
      <c r="M8" s="189" t="s">
        <v>36</v>
      </c>
    </row>
    <row r="9" spans="1:13" x14ac:dyDescent="0.35">
      <c r="A9" s="191"/>
      <c r="B9" s="191"/>
      <c r="C9" s="191"/>
      <c r="D9" s="186"/>
      <c r="E9" s="187"/>
      <c r="F9" s="188"/>
      <c r="G9" s="191"/>
      <c r="H9" s="3" t="s">
        <v>45</v>
      </c>
      <c r="I9" s="3" t="s">
        <v>46</v>
      </c>
      <c r="J9" s="3" t="s">
        <v>47</v>
      </c>
      <c r="K9" s="3" t="s">
        <v>48</v>
      </c>
      <c r="L9" s="3" t="s">
        <v>49</v>
      </c>
      <c r="M9" s="191"/>
    </row>
    <row r="10" spans="1:13" ht="18.75" customHeight="1" x14ac:dyDescent="0.35">
      <c r="A10" s="241">
        <v>9</v>
      </c>
      <c r="B10" s="168">
        <v>4</v>
      </c>
      <c r="C10" s="168" t="s">
        <v>109</v>
      </c>
      <c r="D10" s="176" t="s">
        <v>44</v>
      </c>
      <c r="E10" s="176"/>
      <c r="F10" s="176"/>
      <c r="G10" s="6">
        <v>6</v>
      </c>
      <c r="H10" s="244" t="s">
        <v>42</v>
      </c>
      <c r="I10" s="245"/>
      <c r="J10" s="245"/>
      <c r="K10" s="245"/>
      <c r="L10" s="246"/>
      <c r="M10" s="5"/>
    </row>
    <row r="11" spans="1:13" ht="33.75" customHeight="1" x14ac:dyDescent="0.35">
      <c r="A11" s="242"/>
      <c r="B11" s="169"/>
      <c r="C11" s="169"/>
      <c r="D11" s="170" t="s">
        <v>114</v>
      </c>
      <c r="E11" s="170"/>
      <c r="F11" s="170"/>
      <c r="G11" s="10">
        <v>1</v>
      </c>
      <c r="H11" s="47"/>
      <c r="I11" s="47"/>
      <c r="J11" s="47"/>
      <c r="K11" s="47"/>
      <c r="L11" s="47"/>
      <c r="M11" s="7">
        <f>SUM(H11:L11)*G11</f>
        <v>0</v>
      </c>
    </row>
    <row r="12" spans="1:13" ht="34.5" customHeight="1" x14ac:dyDescent="0.35">
      <c r="A12" s="242"/>
      <c r="B12" s="169"/>
      <c r="C12" s="169"/>
      <c r="D12" s="170" t="s">
        <v>115</v>
      </c>
      <c r="E12" s="170"/>
      <c r="F12" s="170"/>
      <c r="G12" s="10">
        <v>2</v>
      </c>
      <c r="H12" s="47"/>
      <c r="I12" s="47"/>
      <c r="J12" s="47"/>
      <c r="K12" s="47"/>
      <c r="L12" s="47"/>
      <c r="M12" s="7">
        <f>SUM(H12:L12)*G12</f>
        <v>0</v>
      </c>
    </row>
    <row r="13" spans="1:13" ht="18.75" customHeight="1" x14ac:dyDescent="0.35">
      <c r="A13" s="242"/>
      <c r="B13" s="169"/>
      <c r="C13" s="169"/>
      <c r="D13" s="247" t="s">
        <v>65</v>
      </c>
      <c r="E13" s="248"/>
      <c r="F13" s="249"/>
      <c r="G13" s="10">
        <v>1</v>
      </c>
      <c r="H13" s="47"/>
      <c r="I13" s="47"/>
      <c r="J13" s="47"/>
      <c r="K13" s="47"/>
      <c r="L13" s="47"/>
      <c r="M13" s="7">
        <f>SUM(H13:L13)*G13</f>
        <v>0</v>
      </c>
    </row>
    <row r="14" spans="1:13" ht="18.75" customHeight="1" x14ac:dyDescent="0.35">
      <c r="A14" s="243"/>
      <c r="B14" s="175"/>
      <c r="C14" s="175"/>
      <c r="D14" s="250" t="s">
        <v>66</v>
      </c>
      <c r="E14" s="250"/>
      <c r="F14" s="250"/>
      <c r="G14" s="10">
        <v>2</v>
      </c>
      <c r="H14" s="47"/>
      <c r="I14" s="47"/>
      <c r="J14" s="47"/>
      <c r="K14" s="47"/>
      <c r="L14" s="47"/>
      <c r="M14" s="7">
        <f>SUM(H14:L14)*G14</f>
        <v>0</v>
      </c>
    </row>
    <row r="15" spans="1:13" ht="18.75" customHeight="1" x14ac:dyDescent="0.35">
      <c r="A15" s="241">
        <v>9</v>
      </c>
      <c r="B15" s="168">
        <v>4</v>
      </c>
      <c r="C15" s="168" t="s">
        <v>110</v>
      </c>
      <c r="D15" s="176" t="s">
        <v>67</v>
      </c>
      <c r="E15" s="176"/>
      <c r="F15" s="176"/>
      <c r="G15" s="6">
        <v>9</v>
      </c>
      <c r="H15" s="244" t="s">
        <v>42</v>
      </c>
      <c r="I15" s="245"/>
      <c r="J15" s="245"/>
      <c r="K15" s="245"/>
      <c r="L15" s="246"/>
      <c r="M15" s="5"/>
    </row>
    <row r="16" spans="1:13" ht="18.75" customHeight="1" x14ac:dyDescent="0.35">
      <c r="A16" s="242"/>
      <c r="B16" s="169"/>
      <c r="C16" s="169"/>
      <c r="D16" s="170" t="s">
        <v>68</v>
      </c>
      <c r="E16" s="170"/>
      <c r="F16" s="170"/>
      <c r="G16" s="56">
        <v>1</v>
      </c>
      <c r="H16" s="47"/>
      <c r="I16" s="47"/>
      <c r="J16" s="47"/>
      <c r="K16" s="47"/>
      <c r="L16" s="47"/>
      <c r="M16" s="7">
        <f t="shared" ref="M16:M23" si="0">SUM(H16:L16)*G16</f>
        <v>0</v>
      </c>
    </row>
    <row r="17" spans="1:13" ht="33.75" customHeight="1" x14ac:dyDescent="0.35">
      <c r="A17" s="242"/>
      <c r="B17" s="169"/>
      <c r="C17" s="169"/>
      <c r="D17" s="170" t="s">
        <v>116</v>
      </c>
      <c r="E17" s="170"/>
      <c r="F17" s="170"/>
      <c r="G17" s="56">
        <v>2</v>
      </c>
      <c r="H17" s="47"/>
      <c r="I17" s="47"/>
      <c r="J17" s="47"/>
      <c r="K17" s="47"/>
      <c r="L17" s="47"/>
      <c r="M17" s="7">
        <f t="shared" si="0"/>
        <v>0</v>
      </c>
    </row>
    <row r="18" spans="1:13" ht="33.75" customHeight="1" x14ac:dyDescent="0.35">
      <c r="A18" s="242"/>
      <c r="B18" s="169"/>
      <c r="C18" s="169"/>
      <c r="D18" s="170" t="s">
        <v>69</v>
      </c>
      <c r="E18" s="170"/>
      <c r="F18" s="170"/>
      <c r="G18" s="56">
        <v>3</v>
      </c>
      <c r="H18" s="47"/>
      <c r="I18" s="47"/>
      <c r="J18" s="47"/>
      <c r="K18" s="47"/>
      <c r="L18" s="47"/>
      <c r="M18" s="7">
        <f t="shared" si="0"/>
        <v>0</v>
      </c>
    </row>
    <row r="19" spans="1:13" ht="18.75" customHeight="1" x14ac:dyDescent="0.35">
      <c r="A19" s="242"/>
      <c r="B19" s="169"/>
      <c r="C19" s="169"/>
      <c r="D19" s="177" t="s">
        <v>70</v>
      </c>
      <c r="E19" s="178"/>
      <c r="F19" s="179"/>
      <c r="G19" s="56">
        <v>2</v>
      </c>
      <c r="H19" s="47"/>
      <c r="I19" s="47"/>
      <c r="J19" s="47"/>
      <c r="K19" s="47"/>
      <c r="L19" s="47"/>
      <c r="M19" s="13">
        <f t="shared" si="0"/>
        <v>0</v>
      </c>
    </row>
    <row r="20" spans="1:13" ht="18.75" customHeight="1" x14ac:dyDescent="0.35">
      <c r="A20" s="243"/>
      <c r="B20" s="175"/>
      <c r="C20" s="175"/>
      <c r="D20" s="170" t="s">
        <v>71</v>
      </c>
      <c r="E20" s="170"/>
      <c r="F20" s="170"/>
      <c r="G20" s="56">
        <v>1</v>
      </c>
      <c r="H20" s="47"/>
      <c r="I20" s="47"/>
      <c r="J20" s="47"/>
      <c r="K20" s="47"/>
      <c r="L20" s="47"/>
      <c r="M20" s="7">
        <f t="shared" si="0"/>
        <v>0</v>
      </c>
    </row>
    <row r="21" spans="1:13" ht="57.75" customHeight="1" x14ac:dyDescent="0.35">
      <c r="A21" s="241">
        <v>6</v>
      </c>
      <c r="B21" s="168">
        <v>3</v>
      </c>
      <c r="C21" s="168" t="s">
        <v>109</v>
      </c>
      <c r="D21" s="251" t="s">
        <v>112</v>
      </c>
      <c r="E21" s="251"/>
      <c r="F21" s="251"/>
      <c r="G21" s="56">
        <v>2</v>
      </c>
      <c r="H21" s="47"/>
      <c r="I21" s="47"/>
      <c r="J21" s="47"/>
      <c r="K21" s="47"/>
      <c r="L21" s="47"/>
      <c r="M21" s="33">
        <f t="shared" si="0"/>
        <v>0</v>
      </c>
    </row>
    <row r="22" spans="1:13" ht="33.75" customHeight="1" x14ac:dyDescent="0.35">
      <c r="A22" s="242"/>
      <c r="B22" s="169"/>
      <c r="C22" s="169"/>
      <c r="D22" s="251" t="s">
        <v>95</v>
      </c>
      <c r="E22" s="251"/>
      <c r="F22" s="251"/>
      <c r="G22" s="56">
        <v>2</v>
      </c>
      <c r="H22" s="47"/>
      <c r="I22" s="47"/>
      <c r="J22" s="47"/>
      <c r="K22" s="47"/>
      <c r="L22" s="47"/>
      <c r="M22" s="33">
        <f t="shared" si="0"/>
        <v>0</v>
      </c>
    </row>
    <row r="23" spans="1:13" ht="36" customHeight="1" x14ac:dyDescent="0.35">
      <c r="A23" s="243"/>
      <c r="B23" s="175"/>
      <c r="C23" s="175"/>
      <c r="D23" s="252" t="s">
        <v>96</v>
      </c>
      <c r="E23" s="253"/>
      <c r="F23" s="254"/>
      <c r="G23" s="56">
        <v>2</v>
      </c>
      <c r="H23" s="47"/>
      <c r="I23" s="47"/>
      <c r="J23" s="47"/>
      <c r="K23" s="47"/>
      <c r="L23" s="47"/>
      <c r="M23" s="33">
        <f t="shared" si="0"/>
        <v>0</v>
      </c>
    </row>
    <row r="24" spans="1:13" ht="18.75" customHeight="1" x14ac:dyDescent="0.35">
      <c r="A24" s="241">
        <v>9</v>
      </c>
      <c r="B24" s="168">
        <v>4</v>
      </c>
      <c r="C24" s="168" t="s">
        <v>111</v>
      </c>
      <c r="D24" s="176" t="s">
        <v>72</v>
      </c>
      <c r="E24" s="176"/>
      <c r="F24" s="176"/>
      <c r="G24" s="6">
        <v>5</v>
      </c>
      <c r="H24" s="244" t="s">
        <v>42</v>
      </c>
      <c r="I24" s="245"/>
      <c r="J24" s="245"/>
      <c r="K24" s="245"/>
      <c r="L24" s="246"/>
      <c r="M24" s="5"/>
    </row>
    <row r="25" spans="1:13" ht="48.75" customHeight="1" x14ac:dyDescent="0.35">
      <c r="A25" s="242"/>
      <c r="B25" s="169"/>
      <c r="C25" s="169"/>
      <c r="D25" s="170" t="s">
        <v>73</v>
      </c>
      <c r="E25" s="170"/>
      <c r="F25" s="170"/>
      <c r="G25" s="56">
        <v>2</v>
      </c>
      <c r="H25" s="47"/>
      <c r="I25" s="47"/>
      <c r="J25" s="47"/>
      <c r="K25" s="47"/>
      <c r="L25" s="47"/>
      <c r="M25" s="7">
        <f>SUM(H25:L25)*G25</f>
        <v>0</v>
      </c>
    </row>
    <row r="26" spans="1:13" ht="18.75" customHeight="1" x14ac:dyDescent="0.35">
      <c r="A26" s="242"/>
      <c r="B26" s="169"/>
      <c r="C26" s="169"/>
      <c r="D26" s="170" t="s">
        <v>74</v>
      </c>
      <c r="E26" s="170"/>
      <c r="F26" s="170"/>
      <c r="G26" s="56">
        <v>1</v>
      </c>
      <c r="H26" s="47"/>
      <c r="I26" s="47"/>
      <c r="J26" s="47"/>
      <c r="K26" s="47"/>
      <c r="L26" s="47"/>
      <c r="M26" s="7">
        <f>SUM(H26:L26)*G26</f>
        <v>0</v>
      </c>
    </row>
    <row r="27" spans="1:13" ht="18.75" customHeight="1" x14ac:dyDescent="0.35">
      <c r="A27" s="243"/>
      <c r="B27" s="175"/>
      <c r="C27" s="175"/>
      <c r="D27" s="170" t="s">
        <v>75</v>
      </c>
      <c r="E27" s="170"/>
      <c r="F27" s="170"/>
      <c r="G27" s="56">
        <v>2</v>
      </c>
      <c r="H27" s="47"/>
      <c r="I27" s="47"/>
      <c r="J27" s="47"/>
      <c r="K27" s="47"/>
      <c r="L27" s="47"/>
      <c r="M27" s="7">
        <f>SUM(H27:L27)*G27</f>
        <v>0</v>
      </c>
    </row>
    <row r="28" spans="1:13" ht="22.5" customHeight="1" x14ac:dyDescent="0.35">
      <c r="I28" s="256" t="s">
        <v>113</v>
      </c>
      <c r="J28" s="256"/>
      <c r="K28" s="256"/>
      <c r="L28" s="256"/>
      <c r="M28" s="23">
        <f>SUM(M11:M27)/260*30</f>
        <v>0</v>
      </c>
    </row>
    <row r="29" spans="1:13" ht="33" customHeight="1" x14ac:dyDescent="0.35">
      <c r="A29" s="50" t="s">
        <v>59</v>
      </c>
      <c r="B29" s="211" t="s">
        <v>320</v>
      </c>
      <c r="C29" s="211"/>
      <c r="D29" s="211"/>
      <c r="E29" s="211"/>
      <c r="F29" s="211"/>
      <c r="G29" s="211"/>
      <c r="H29" s="211"/>
      <c r="I29" s="211"/>
      <c r="J29" s="33">
        <f>SUM(M21:M23)</f>
        <v>0</v>
      </c>
      <c r="K29" s="54"/>
      <c r="L29" s="54"/>
      <c r="M29" s="55"/>
    </row>
    <row r="30" spans="1:13" ht="18.75" customHeight="1" x14ac:dyDescent="0.35">
      <c r="A30" s="50" t="s">
        <v>60</v>
      </c>
      <c r="B30" s="257" t="s">
        <v>321</v>
      </c>
      <c r="C30" s="257"/>
      <c r="D30" s="257"/>
      <c r="E30" s="257"/>
      <c r="F30" s="257"/>
      <c r="G30" s="257"/>
      <c r="H30" s="257"/>
      <c r="I30" s="257"/>
      <c r="J30" s="33">
        <f>SUM(M11:M14,M16:M20,M25:M27)</f>
        <v>0</v>
      </c>
    </row>
    <row r="31" spans="1:13" s="60" customFormat="1" ht="18.75" customHeight="1" x14ac:dyDescent="0.35">
      <c r="A31" s="57"/>
      <c r="B31" s="58"/>
      <c r="C31" s="58"/>
      <c r="D31" s="58"/>
      <c r="E31" s="58"/>
      <c r="F31" s="58"/>
      <c r="G31" s="58"/>
      <c r="H31" s="58"/>
      <c r="I31" s="58"/>
      <c r="J31" s="59"/>
    </row>
    <row r="32" spans="1:13" ht="22.5" customHeight="1" x14ac:dyDescent="0.35">
      <c r="A32" s="4" t="s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5">
      <c r="A33" s="15" t="s">
        <v>77</v>
      </c>
      <c r="B33" s="122" t="str">
        <f>B6</f>
        <v>INSERT ASSESSOR NAME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13" ht="40" customHeight="1" x14ac:dyDescent="0.35">
      <c r="A34" s="15" t="s">
        <v>32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ht="40" customHeight="1" x14ac:dyDescent="0.35">
      <c r="A35" s="15" t="s">
        <v>33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  <row r="36" spans="1:13" x14ac:dyDescent="0.35">
      <c r="A36" s="15" t="s">
        <v>34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</sheetData>
  <mergeCells count="56">
    <mergeCell ref="A21:A23"/>
    <mergeCell ref="B21:B23"/>
    <mergeCell ref="C21:C23"/>
    <mergeCell ref="D21:F21"/>
    <mergeCell ref="D22:F22"/>
    <mergeCell ref="D23:F23"/>
    <mergeCell ref="B36:M36"/>
    <mergeCell ref="A24:A27"/>
    <mergeCell ref="B24:B27"/>
    <mergeCell ref="C24:C27"/>
    <mergeCell ref="D24:F24"/>
    <mergeCell ref="H24:L24"/>
    <mergeCell ref="D25:F25"/>
    <mergeCell ref="D26:F26"/>
    <mergeCell ref="D27:F27"/>
    <mergeCell ref="I28:L28"/>
    <mergeCell ref="B30:I30"/>
    <mergeCell ref="B33:M33"/>
    <mergeCell ref="B34:M34"/>
    <mergeCell ref="B35:M35"/>
    <mergeCell ref="B29:I29"/>
    <mergeCell ref="A15:A20"/>
    <mergeCell ref="B15:B20"/>
    <mergeCell ref="C15:C20"/>
    <mergeCell ref="D15:F15"/>
    <mergeCell ref="H15:L15"/>
    <mergeCell ref="D16:F16"/>
    <mergeCell ref="D17:F17"/>
    <mergeCell ref="D18:F18"/>
    <mergeCell ref="D19:F19"/>
    <mergeCell ref="D20:F20"/>
    <mergeCell ref="A10:A14"/>
    <mergeCell ref="B10:B14"/>
    <mergeCell ref="C10:C14"/>
    <mergeCell ref="D10:F10"/>
    <mergeCell ref="H10:L10"/>
    <mergeCell ref="D11:F11"/>
    <mergeCell ref="D12:F12"/>
    <mergeCell ref="D13:F13"/>
    <mergeCell ref="D14:F14"/>
    <mergeCell ref="B5:M5"/>
    <mergeCell ref="B6:M6"/>
    <mergeCell ref="A7:M7"/>
    <mergeCell ref="A8:A9"/>
    <mergeCell ref="B8:B9"/>
    <mergeCell ref="C8:C9"/>
    <mergeCell ref="D8:F9"/>
    <mergeCell ref="G8:G9"/>
    <mergeCell ref="H8:L8"/>
    <mergeCell ref="M8:M9"/>
    <mergeCell ref="B4:M4"/>
    <mergeCell ref="B1:J1"/>
    <mergeCell ref="L1:M1"/>
    <mergeCell ref="B2:J2"/>
    <mergeCell ref="L2:M2"/>
    <mergeCell ref="B3:M3"/>
  </mergeCells>
  <pageMargins left="0.7" right="0.7" top="0.75" bottom="0.75" header="0.3" footer="0.3"/>
  <pageSetup paperSize="9" scale="59" orientation="portrait" r:id="rId1"/>
  <headerFooter>
    <oddHeader>&amp;LCPD39806_FYP DIPLOMA                                                    &amp;CPRESENTATION ASSESSMENT_FORM 3</oddHeader>
    <oddFooter>&amp;LCPD39806/Form3/Presentation_Assessment/FYPDIPLOMA/UniKL-MICET/Oct 2024_Ver 002(2)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9"/>
  <sheetViews>
    <sheetView view="pageBreakPreview" zoomScaleNormal="100" zoomScaleSheetLayoutView="100" workbookViewId="0">
      <selection activeCell="B5" sqref="B5:L5"/>
    </sheetView>
  </sheetViews>
  <sheetFormatPr defaultColWidth="11" defaultRowHeight="15.5" x14ac:dyDescent="0.35"/>
  <cols>
    <col min="1" max="1" width="11.83203125" customWidth="1"/>
    <col min="3" max="3" width="8.25" customWidth="1"/>
    <col min="5" max="5" width="8.33203125" customWidth="1"/>
    <col min="6" max="6" width="5" customWidth="1"/>
    <col min="9" max="9" width="17.25" customWidth="1"/>
  </cols>
  <sheetData>
    <row r="1" spans="1:12" x14ac:dyDescent="0.35">
      <c r="A1" s="29" t="s">
        <v>0</v>
      </c>
      <c r="B1" s="265" t="str">
        <f>FORM_2_SV!B1</f>
        <v>INSERT STUDENT NAME HERE</v>
      </c>
      <c r="C1" s="265"/>
      <c r="D1" s="265"/>
      <c r="E1" s="265"/>
      <c r="F1" s="265"/>
      <c r="G1" s="265"/>
      <c r="H1" s="265"/>
      <c r="I1" s="265"/>
      <c r="J1" s="29" t="s">
        <v>2</v>
      </c>
      <c r="K1" s="265" t="str">
        <f>FORM_1_SV!L1</f>
        <v>MATRIC ID</v>
      </c>
      <c r="L1" s="265"/>
    </row>
    <row r="2" spans="1:12" x14ac:dyDescent="0.35">
      <c r="A2" s="29" t="s">
        <v>4</v>
      </c>
      <c r="B2" s="265" t="str">
        <f>FORM_1_SV!B2</f>
        <v>INSERT PROGRAMME NAME HERE</v>
      </c>
      <c r="C2" s="265"/>
      <c r="D2" s="265"/>
      <c r="E2" s="265"/>
      <c r="F2" s="265"/>
      <c r="G2" s="265"/>
      <c r="H2" s="265"/>
      <c r="I2" s="265"/>
      <c r="J2" s="29" t="s">
        <v>6</v>
      </c>
      <c r="K2" s="265" t="str">
        <f>FORM_1_SV!L2</f>
        <v>STUDENT HP</v>
      </c>
      <c r="L2" s="265"/>
    </row>
    <row r="3" spans="1:12" x14ac:dyDescent="0.35">
      <c r="A3" s="29" t="s">
        <v>8</v>
      </c>
      <c r="B3" s="265" t="str">
        <f>FORM_1_SV!B3</f>
        <v>INSERT PROJECT TITLE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x14ac:dyDescent="0.35">
      <c r="A4" s="29" t="s">
        <v>10</v>
      </c>
      <c r="B4" s="265" t="str">
        <f>FORM_1_SV!B4</f>
        <v>INSERT SUPERVISOR NAME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2" x14ac:dyDescent="0.35">
      <c r="A5" s="29" t="s">
        <v>13</v>
      </c>
      <c r="B5" s="262" t="str">
        <f>FORM_1_SV!B5</f>
        <v>INSERT EXAMINER NAME</v>
      </c>
      <c r="C5" s="263"/>
      <c r="D5" s="263"/>
      <c r="E5" s="263"/>
      <c r="F5" s="263"/>
      <c r="G5" s="263"/>
      <c r="H5" s="263"/>
      <c r="I5" s="263"/>
      <c r="J5" s="263"/>
      <c r="K5" s="263"/>
      <c r="L5" s="264"/>
    </row>
    <row r="6" spans="1:12" x14ac:dyDescent="0.35">
      <c r="A6" s="29" t="s">
        <v>62</v>
      </c>
      <c r="B6" s="265" t="str">
        <f>FORM_3_EXAMINER!B6</f>
        <v>INSERT ASSESSOR NAME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</row>
    <row r="7" spans="1:12" ht="22.5" customHeight="1" x14ac:dyDescent="0.35">
      <c r="A7" s="192" t="s">
        <v>78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</row>
    <row r="8" spans="1:12" ht="22.5" customHeight="1" x14ac:dyDescent="0.35">
      <c r="A8" s="160" t="s">
        <v>79</v>
      </c>
      <c r="B8" s="160"/>
      <c r="C8" s="266" t="s">
        <v>80</v>
      </c>
      <c r="D8" s="266"/>
      <c r="E8" s="266"/>
      <c r="F8" s="266"/>
      <c r="G8" s="266"/>
      <c r="H8" s="266"/>
      <c r="I8" s="266"/>
      <c r="J8" s="20" t="s">
        <v>81</v>
      </c>
      <c r="K8" s="21" t="s">
        <v>82</v>
      </c>
      <c r="L8" s="22" t="s">
        <v>83</v>
      </c>
    </row>
    <row r="9" spans="1:12" ht="32.25" customHeight="1" x14ac:dyDescent="0.35">
      <c r="A9" s="267" t="s">
        <v>94</v>
      </c>
      <c r="B9" s="268"/>
      <c r="C9" s="31" t="s">
        <v>58</v>
      </c>
      <c r="D9" s="117" t="s">
        <v>129</v>
      </c>
      <c r="E9" s="117"/>
      <c r="F9" s="117"/>
      <c r="G9" s="117"/>
      <c r="H9" s="117"/>
      <c r="I9" s="117"/>
      <c r="J9" s="40">
        <v>100</v>
      </c>
      <c r="K9" s="41">
        <f>J9/270*20</f>
        <v>7.4074074074074066</v>
      </c>
      <c r="L9" s="38">
        <f>FORM_1_SV!J45/270*20</f>
        <v>0</v>
      </c>
    </row>
    <row r="10" spans="1:12" ht="36.75" customHeight="1" x14ac:dyDescent="0.35">
      <c r="A10" s="267"/>
      <c r="B10" s="268"/>
      <c r="C10" s="31" t="s">
        <v>61</v>
      </c>
      <c r="D10" s="117" t="s">
        <v>317</v>
      </c>
      <c r="E10" s="117"/>
      <c r="F10" s="117"/>
      <c r="G10" s="117"/>
      <c r="H10" s="117"/>
      <c r="I10" s="117"/>
      <c r="J10" s="40">
        <v>60</v>
      </c>
      <c r="K10" s="41">
        <f>J10/270*20</f>
        <v>4.4444444444444446</v>
      </c>
      <c r="L10" s="38">
        <f>FORM_1_SV!J46/270*20</f>
        <v>0</v>
      </c>
    </row>
    <row r="11" spans="1:12" ht="35.25" customHeight="1" x14ac:dyDescent="0.35">
      <c r="A11" s="257"/>
      <c r="B11" s="257"/>
      <c r="C11" s="31" t="s">
        <v>76</v>
      </c>
      <c r="D11" s="123" t="s">
        <v>318</v>
      </c>
      <c r="E11" s="124"/>
      <c r="F11" s="124"/>
      <c r="G11" s="124"/>
      <c r="H11" s="124"/>
      <c r="I11" s="125"/>
      <c r="J11" s="33">
        <v>110</v>
      </c>
      <c r="K11" s="41">
        <f>J11/270*20</f>
        <v>8.148148148148147</v>
      </c>
      <c r="L11" s="38">
        <f>FORM_1_SV!J47/270*20</f>
        <v>0</v>
      </c>
    </row>
    <row r="12" spans="1:12" s="62" customFormat="1" ht="33" customHeight="1" x14ac:dyDescent="0.35">
      <c r="A12" s="272" t="s">
        <v>84</v>
      </c>
      <c r="B12" s="273"/>
      <c r="C12" s="63" t="s">
        <v>29</v>
      </c>
      <c r="D12" s="180" t="s">
        <v>128</v>
      </c>
      <c r="E12" s="132"/>
      <c r="F12" s="132"/>
      <c r="G12" s="132"/>
      <c r="H12" s="132"/>
      <c r="I12" s="181"/>
      <c r="J12" s="34">
        <v>180</v>
      </c>
      <c r="K12" s="39">
        <f>J12/270*50</f>
        <v>33.333333333333329</v>
      </c>
      <c r="L12" s="38">
        <f>FORM_2_SV!I41/270*50</f>
        <v>0</v>
      </c>
    </row>
    <row r="13" spans="1:12" ht="13.5" hidden="1" customHeight="1" x14ac:dyDescent="0.35">
      <c r="A13" s="274"/>
      <c r="B13" s="275"/>
      <c r="C13" s="51" t="e">
        <f>#REF!</f>
        <v>#REF!</v>
      </c>
      <c r="D13" s="64" t="e">
        <f>#REF!</f>
        <v>#REF!</v>
      </c>
      <c r="E13" s="65" t="e">
        <f>#REF!</f>
        <v>#REF!</v>
      </c>
      <c r="F13" s="65" t="e">
        <f>#REF!</f>
        <v>#REF!</v>
      </c>
      <c r="G13" s="65" t="e">
        <f>#REF!</f>
        <v>#REF!</v>
      </c>
      <c r="H13" s="65" t="e">
        <f>#REF!</f>
        <v>#REF!</v>
      </c>
      <c r="I13" s="66" t="e">
        <f>#REF!</f>
        <v>#REF!</v>
      </c>
      <c r="J13" s="34"/>
      <c r="K13" s="39"/>
      <c r="L13" s="67"/>
    </row>
    <row r="14" spans="1:12" ht="34" customHeight="1" x14ac:dyDescent="0.35">
      <c r="A14" s="276"/>
      <c r="B14" s="277"/>
      <c r="C14" s="51" t="s">
        <v>76</v>
      </c>
      <c r="D14" s="180" t="s">
        <v>318</v>
      </c>
      <c r="E14" s="132"/>
      <c r="F14" s="132"/>
      <c r="G14" s="132"/>
      <c r="H14" s="132"/>
      <c r="I14" s="181"/>
      <c r="J14" s="34">
        <v>90</v>
      </c>
      <c r="K14" s="39">
        <f>J14/270*50</f>
        <v>16.666666666666664</v>
      </c>
      <c r="L14" s="38">
        <f>FORM_2_SV!I42/270*50</f>
        <v>0</v>
      </c>
    </row>
    <row r="15" spans="1:12" ht="34.5" customHeight="1" x14ac:dyDescent="0.35">
      <c r="A15" s="258" t="s">
        <v>85</v>
      </c>
      <c r="B15" s="259"/>
      <c r="C15" s="49" t="str">
        <f>C12</f>
        <v>CLO 1</v>
      </c>
      <c r="D15" s="269" t="str">
        <f>D12</f>
        <v>Explain research findings to develop appropriate solutions in achieving the research objective (C5, PLO 3).</v>
      </c>
      <c r="E15" s="270"/>
      <c r="F15" s="270"/>
      <c r="G15" s="270"/>
      <c r="H15" s="270"/>
      <c r="I15" s="271"/>
      <c r="J15" s="33">
        <v>180</v>
      </c>
      <c r="K15" s="41">
        <f>J15/270*50</f>
        <v>33.333333333333329</v>
      </c>
      <c r="L15" s="37">
        <f>FORM_2_EXAMINER!I41/270*50</f>
        <v>0</v>
      </c>
    </row>
    <row r="16" spans="1:12" ht="34.5" customHeight="1" x14ac:dyDescent="0.35">
      <c r="A16" s="260"/>
      <c r="B16" s="261"/>
      <c r="C16" s="49" t="s">
        <v>76</v>
      </c>
      <c r="D16" s="123" t="s">
        <v>318</v>
      </c>
      <c r="E16" s="124"/>
      <c r="F16" s="124"/>
      <c r="G16" s="124"/>
      <c r="H16" s="124"/>
      <c r="I16" s="125"/>
      <c r="J16" s="33">
        <v>90</v>
      </c>
      <c r="K16" s="41">
        <f>J16/270*50</f>
        <v>16.666666666666664</v>
      </c>
      <c r="L16" s="38">
        <f>FORM_2_SV!I42/270*50</f>
        <v>0</v>
      </c>
    </row>
    <row r="17" spans="1:12" ht="36.75" customHeight="1" x14ac:dyDescent="0.35">
      <c r="A17" s="272" t="s">
        <v>86</v>
      </c>
      <c r="B17" s="273"/>
      <c r="C17" s="52" t="s">
        <v>59</v>
      </c>
      <c r="D17" s="283" t="s">
        <v>320</v>
      </c>
      <c r="E17" s="283"/>
      <c r="F17" s="283"/>
      <c r="G17" s="283"/>
      <c r="H17" s="283"/>
      <c r="I17" s="283"/>
      <c r="J17" s="34">
        <v>60</v>
      </c>
      <c r="K17" s="39">
        <f>J17/260*30</f>
        <v>6.9230769230769234</v>
      </c>
      <c r="L17" s="37">
        <f>FORM_3_EXAMINER!J29/260*30</f>
        <v>0</v>
      </c>
    </row>
    <row r="18" spans="1:12" ht="23.25" customHeight="1" x14ac:dyDescent="0.35">
      <c r="A18" s="276"/>
      <c r="B18" s="277"/>
      <c r="C18" s="52" t="s">
        <v>60</v>
      </c>
      <c r="D18" s="116" t="s">
        <v>321</v>
      </c>
      <c r="E18" s="116"/>
      <c r="F18" s="116"/>
      <c r="G18" s="116"/>
      <c r="H18" s="116"/>
      <c r="I18" s="116"/>
      <c r="J18" s="34">
        <v>200</v>
      </c>
      <c r="K18" s="39">
        <f>J18/260*30</f>
        <v>23.076923076923077</v>
      </c>
      <c r="L18" s="37">
        <f>FORM_3_EXAMINER!J30/260*30</f>
        <v>0</v>
      </c>
    </row>
    <row r="19" spans="1:12" ht="34.5" customHeight="1" x14ac:dyDescent="0.35">
      <c r="A19" s="117" t="s">
        <v>87</v>
      </c>
      <c r="B19" s="117"/>
      <c r="C19" s="35" t="s">
        <v>59</v>
      </c>
      <c r="D19" s="239" t="s">
        <v>320</v>
      </c>
      <c r="E19" s="239"/>
      <c r="F19" s="239"/>
      <c r="G19" s="239"/>
      <c r="H19" s="239"/>
      <c r="I19" s="239"/>
      <c r="J19" s="53">
        <v>60</v>
      </c>
      <c r="K19" s="41">
        <f>J19/260*30</f>
        <v>6.9230769230769234</v>
      </c>
      <c r="L19" s="37">
        <f>FORM_3_ASSESSOR!J29/260*30</f>
        <v>0</v>
      </c>
    </row>
    <row r="20" spans="1:12" ht="23.25" customHeight="1" x14ac:dyDescent="0.35">
      <c r="A20" s="117"/>
      <c r="B20" s="117"/>
      <c r="C20" s="35" t="s">
        <v>60</v>
      </c>
      <c r="D20" s="117" t="s">
        <v>321</v>
      </c>
      <c r="E20" s="117"/>
      <c r="F20" s="117"/>
      <c r="G20" s="117"/>
      <c r="H20" s="117"/>
      <c r="I20" s="117"/>
      <c r="J20" s="53">
        <v>200</v>
      </c>
      <c r="K20" s="41">
        <f>J20/260*30</f>
        <v>23.076923076923077</v>
      </c>
      <c r="L20" s="37">
        <f>FORM_3_ASSESSOR!J30/260*30</f>
        <v>0</v>
      </c>
    </row>
    <row r="22" spans="1:12" x14ac:dyDescent="0.35">
      <c r="A22" s="2" t="s">
        <v>88</v>
      </c>
      <c r="B22" s="9">
        <f>SUM(J9:J14,J17:J18)</f>
        <v>800</v>
      </c>
    </row>
    <row r="24" spans="1:12" ht="18.75" customHeight="1" x14ac:dyDescent="0.35">
      <c r="A24" s="280" t="s">
        <v>89</v>
      </c>
      <c r="B24" s="281"/>
      <c r="C24" s="281"/>
      <c r="D24" s="282"/>
      <c r="E24" s="4"/>
      <c r="F24" s="4"/>
      <c r="G24" s="4"/>
      <c r="H24" s="4"/>
      <c r="I24" s="4"/>
      <c r="J24" s="4"/>
      <c r="K24" s="4"/>
      <c r="L24" s="4"/>
    </row>
    <row r="25" spans="1:12" ht="21" customHeight="1" x14ac:dyDescent="0.35">
      <c r="A25" s="160" t="s">
        <v>90</v>
      </c>
      <c r="B25" s="160"/>
      <c r="C25" s="26" t="s">
        <v>16</v>
      </c>
      <c r="D25" s="17" t="s">
        <v>83</v>
      </c>
      <c r="E25" s="4"/>
      <c r="F25" s="4"/>
      <c r="G25" s="4"/>
      <c r="H25" s="4"/>
      <c r="I25" s="4"/>
      <c r="J25" s="4"/>
      <c r="K25" s="4"/>
      <c r="L25" s="4"/>
    </row>
    <row r="26" spans="1:12" ht="21" customHeight="1" x14ac:dyDescent="0.35">
      <c r="A26" s="258" t="s">
        <v>97</v>
      </c>
      <c r="B26" s="259"/>
      <c r="C26" s="31" t="s">
        <v>58</v>
      </c>
      <c r="D26" s="61">
        <f>L9</f>
        <v>0</v>
      </c>
      <c r="E26" s="4"/>
      <c r="F26" s="4"/>
      <c r="G26" s="4"/>
      <c r="H26" s="4"/>
      <c r="I26" s="4"/>
      <c r="J26" s="4"/>
      <c r="K26" s="4"/>
      <c r="L26" s="4"/>
    </row>
    <row r="27" spans="1:12" ht="23.15" customHeight="1" x14ac:dyDescent="0.35">
      <c r="A27" s="278"/>
      <c r="B27" s="279"/>
      <c r="C27" s="31" t="s">
        <v>61</v>
      </c>
      <c r="D27" s="38">
        <f>L10</f>
        <v>0</v>
      </c>
    </row>
    <row r="28" spans="1:12" ht="18.75" customHeight="1" x14ac:dyDescent="0.35">
      <c r="A28" s="260"/>
      <c r="B28" s="261"/>
      <c r="C28" s="31" t="s">
        <v>76</v>
      </c>
      <c r="D28" s="38">
        <f>L11</f>
        <v>0</v>
      </c>
    </row>
    <row r="29" spans="1:12" ht="21" customHeight="1" x14ac:dyDescent="0.35">
      <c r="A29" s="272" t="s">
        <v>91</v>
      </c>
      <c r="B29" s="273"/>
      <c r="C29" s="42" t="s">
        <v>29</v>
      </c>
      <c r="D29" s="38">
        <f>AVERAGE(L12,L15)</f>
        <v>0</v>
      </c>
    </row>
    <row r="30" spans="1:12" ht="20.25" customHeight="1" x14ac:dyDescent="0.35">
      <c r="A30" s="276"/>
      <c r="B30" s="277"/>
      <c r="C30" s="31" t="s">
        <v>76</v>
      </c>
      <c r="D30" s="38">
        <f>AVERAGE(L14,L16)</f>
        <v>0</v>
      </c>
    </row>
    <row r="31" spans="1:12" ht="21" customHeight="1" x14ac:dyDescent="0.35">
      <c r="A31" s="258" t="s">
        <v>92</v>
      </c>
      <c r="B31" s="259"/>
      <c r="C31" s="31" t="s">
        <v>59</v>
      </c>
      <c r="D31" s="38">
        <f>AVERAGE(L17,L19)</f>
        <v>0</v>
      </c>
    </row>
    <row r="32" spans="1:12" ht="17.25" customHeight="1" x14ac:dyDescent="0.35">
      <c r="A32" s="260"/>
      <c r="B32" s="261"/>
      <c r="C32" s="31" t="s">
        <v>60</v>
      </c>
      <c r="D32" s="38">
        <f>AVERAGE(L18,L20)</f>
        <v>0</v>
      </c>
    </row>
    <row r="33" spans="1:12" x14ac:dyDescent="0.35">
      <c r="C33" s="18" t="s">
        <v>81</v>
      </c>
      <c r="D33" s="19">
        <f>SUM(D26:D32)</f>
        <v>0</v>
      </c>
    </row>
    <row r="34" spans="1:12" ht="16.149999999999999" customHeight="1" x14ac:dyDescent="0.35">
      <c r="C34" s="4"/>
      <c r="D34" s="14"/>
    </row>
    <row r="35" spans="1:12" ht="23.5" customHeight="1" x14ac:dyDescent="0.35">
      <c r="A35" s="4" t="s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 ht="24.65" customHeight="1" x14ac:dyDescent="0.35">
      <c r="A36" s="15" t="s">
        <v>31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4" customHeight="1" x14ac:dyDescent="0.35">
      <c r="A37" s="15" t="s">
        <v>32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34.9" customHeight="1" x14ac:dyDescent="0.35">
      <c r="A38" s="15" t="s">
        <v>33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x14ac:dyDescent="0.35">
      <c r="A39" s="15" t="s">
        <v>34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</sheetData>
  <mergeCells count="36">
    <mergeCell ref="A24:D24"/>
    <mergeCell ref="A17:B18"/>
    <mergeCell ref="D18:I18"/>
    <mergeCell ref="A19:B20"/>
    <mergeCell ref="D20:I20"/>
    <mergeCell ref="D17:I17"/>
    <mergeCell ref="D19:I19"/>
    <mergeCell ref="B38:L38"/>
    <mergeCell ref="B39:L39"/>
    <mergeCell ref="A25:B25"/>
    <mergeCell ref="B37:L37"/>
    <mergeCell ref="B36:L36"/>
    <mergeCell ref="A26:B28"/>
    <mergeCell ref="A31:B32"/>
    <mergeCell ref="A29:B30"/>
    <mergeCell ref="K1:L1"/>
    <mergeCell ref="B2:I2"/>
    <mergeCell ref="K2:L2"/>
    <mergeCell ref="B3:L3"/>
    <mergeCell ref="B4:L4"/>
    <mergeCell ref="B1:I1"/>
    <mergeCell ref="A15:B16"/>
    <mergeCell ref="D14:I14"/>
    <mergeCell ref="D16:I16"/>
    <mergeCell ref="B5:L5"/>
    <mergeCell ref="B6:L6"/>
    <mergeCell ref="A7:L7"/>
    <mergeCell ref="A8:B8"/>
    <mergeCell ref="C8:I8"/>
    <mergeCell ref="D11:I11"/>
    <mergeCell ref="A9:B11"/>
    <mergeCell ref="D9:I9"/>
    <mergeCell ref="D10:I10"/>
    <mergeCell ref="D15:I15"/>
    <mergeCell ref="D12:I12"/>
    <mergeCell ref="A12:B14"/>
  </mergeCells>
  <pageMargins left="0.7" right="0.7" top="0.75" bottom="0.75" header="0.3" footer="0.3"/>
  <pageSetup paperSize="9" scale="53" orientation="landscape" r:id="rId1"/>
  <headerFooter>
    <oddHeader>&amp;LCPD39806_FYP DIPLOMA                                                          &amp;CFINAL MARKS_FORM 4</oddHeader>
    <oddFooter>&amp;LCPD39804/Form4/Final_Marks/FYPDIPLOMA/UniKL-MICET/Oct 2024_Ver 002(2)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CEA3063640246B04F07D0D14DEE54" ma:contentTypeVersion="8" ma:contentTypeDescription="Create a new document." ma:contentTypeScope="" ma:versionID="3acea8ccc693cbb9e320e6c3e8a809eb">
  <xsd:schema xmlns:xsd="http://www.w3.org/2001/XMLSchema" xmlns:xs="http://www.w3.org/2001/XMLSchema" xmlns:p="http://schemas.microsoft.com/office/2006/metadata/properties" xmlns:ns2="be344a37-a4f3-414c-b721-876e30709826" targetNamespace="http://schemas.microsoft.com/office/2006/metadata/properties" ma:root="true" ma:fieldsID="dc771b631b9d45fded8582858384b80d" ns2:_="">
    <xsd:import namespace="be344a37-a4f3-414c-b721-876e30709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44a37-a4f3-414c-b721-876e30709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e344a37-a4f3-414c-b721-876e30709826" xsi:nil="true"/>
  </documentManagement>
</p:properties>
</file>

<file path=customXml/itemProps1.xml><?xml version="1.0" encoding="utf-8"?>
<ds:datastoreItem xmlns:ds="http://schemas.openxmlformats.org/officeDocument/2006/customXml" ds:itemID="{994B41DE-E67B-4466-932A-43DEFD126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39F13C-B29C-4910-9A5D-19404F68D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44a37-a4f3-414c-b721-876e30709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DF4595-FE59-4BE3-B5EE-894B9E982164}">
  <ds:schemaRefs>
    <ds:schemaRef ds:uri="http://purl.org/dc/elements/1.1/"/>
    <ds:schemaRef ds:uri="http://purl.org/dc/dcmitype/"/>
    <ds:schemaRef ds:uri="be344a37-a4f3-414c-b721-876e3070982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FORM_1_SV</vt:lpstr>
      <vt:lpstr>GUIDELINE_RUBRIC (FORM 2)</vt:lpstr>
      <vt:lpstr>FORM_2_SV</vt:lpstr>
      <vt:lpstr>FORM_2_EXAMINER</vt:lpstr>
      <vt:lpstr>GUIDELINE_RUBRIC (FORM_3)</vt:lpstr>
      <vt:lpstr>FORM_3_EXAMINER</vt:lpstr>
      <vt:lpstr>FORM_3_ASSESSOR</vt:lpstr>
      <vt:lpstr>FORM_4_FINAL MARKS</vt:lpstr>
      <vt:lpstr>FORM_1_SV!Print_Area</vt:lpstr>
      <vt:lpstr>FORM_2_EXAMINER!Print_Area</vt:lpstr>
      <vt:lpstr>FORM_2_SV!Print_Area</vt:lpstr>
      <vt:lpstr>FORM_3_ASSESSOR!Print_Area</vt:lpstr>
      <vt:lpstr>FORM_3_EXAMINER!Print_Area</vt:lpstr>
      <vt:lpstr>'FORM_4_FINAL MARKS'!Print_Area</vt:lpstr>
      <vt:lpstr>'GUIDELINE_RUBRIC (FORM 2)'!Print_Area</vt:lpstr>
      <vt:lpstr>'GUIDELINE_RUBRIC (FORM_3)'!Print_Area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Aiza Syuhaniz Salleh</cp:lastModifiedBy>
  <cp:revision/>
  <cp:lastPrinted>2025-03-24T03:56:25Z</cp:lastPrinted>
  <dcterms:created xsi:type="dcterms:W3CDTF">2020-12-25T12:39:09Z</dcterms:created>
  <dcterms:modified xsi:type="dcterms:W3CDTF">2026-06-08T07:33:54Z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0x010100461CEA3063640246B04F07D0D14DEE54</vt:lpwstr>
  </property>
  <property fmtid="{D5CDD505-2E9C-101B-9397-08002B2CF9AE}" pid="3" name="Order">
    <vt:r8>12747000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