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ocuments/Desktop KF/MacbookAir/UniKL/FYP/CampusCoordinator/Assessement form/FYP Assessment_Excel_New/FYP Forms/Degree&amp;Diploma_Jan2019_V001PLOV2/V3/"/>
    </mc:Choice>
  </mc:AlternateContent>
  <xr:revisionPtr revIDLastSave="0" documentId="13_ncr:1_{CAEDDB9B-BC34-7345-B089-D4BFA9CBC06E}" xr6:coauthVersionLast="47" xr6:coauthVersionMax="47" xr10:uidLastSave="{00000000-0000-0000-0000-000000000000}"/>
  <bookViews>
    <workbookView xWindow="42420" yWindow="500" windowWidth="18260" windowHeight="21100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0" i="6" l="1"/>
  <c r="K19" i="6"/>
  <c r="K18" i="6"/>
  <c r="K17" i="6"/>
  <c r="K16" i="6"/>
  <c r="K15" i="6"/>
  <c r="K14" i="6"/>
  <c r="K11" i="6"/>
  <c r="L19" i="12"/>
  <c r="L19" i="5"/>
  <c r="K45" i="11"/>
  <c r="K44" i="11"/>
  <c r="K42" i="11"/>
  <c r="K41" i="11"/>
  <c r="K45" i="4"/>
  <c r="K44" i="4"/>
  <c r="K42" i="4"/>
  <c r="K41" i="4"/>
  <c r="K10" i="6"/>
  <c r="K9" i="6"/>
  <c r="L13" i="5" l="1"/>
  <c r="H15" i="1" l="1"/>
  <c r="L10" i="6" s="1"/>
  <c r="D31" i="6" s="1"/>
  <c r="H14" i="1"/>
  <c r="L9" i="6" s="1"/>
  <c r="D30" i="6" s="1"/>
  <c r="B21" i="6"/>
  <c r="L24" i="12"/>
  <c r="L23" i="12"/>
  <c r="L22" i="12"/>
  <c r="L20" i="12"/>
  <c r="L18" i="12"/>
  <c r="L17" i="12"/>
  <c r="L16" i="12"/>
  <c r="L14" i="12"/>
  <c r="L13" i="12"/>
  <c r="L12" i="12"/>
  <c r="L11" i="12"/>
  <c r="K39" i="11"/>
  <c r="K37" i="11"/>
  <c r="K35" i="11"/>
  <c r="K33" i="11"/>
  <c r="K32" i="11"/>
  <c r="K30" i="11"/>
  <c r="K29" i="11"/>
  <c r="K28" i="11"/>
  <c r="K26" i="11"/>
  <c r="K25" i="11"/>
  <c r="K24" i="11"/>
  <c r="K22" i="11"/>
  <c r="K21" i="11"/>
  <c r="K19" i="11"/>
  <c r="K16" i="11"/>
  <c r="K15" i="11"/>
  <c r="K14" i="11"/>
  <c r="K12" i="11"/>
  <c r="K13" i="1"/>
  <c r="L25" i="12" l="1"/>
  <c r="H48" i="11"/>
  <c r="L17" i="6" s="1"/>
  <c r="H49" i="11"/>
  <c r="L18" i="6" s="1"/>
  <c r="H47" i="11"/>
  <c r="L16" i="6" s="1"/>
  <c r="K46" i="11" a="1"/>
  <c r="K46" i="11" s="1"/>
  <c r="I26" i="12"/>
  <c r="L20" i="6" s="1"/>
  <c r="K32" i="4" l="1"/>
  <c r="K25" i="4"/>
  <c r="K24" i="4"/>
  <c r="K22" i="4"/>
  <c r="K21" i="4"/>
  <c r="K19" i="4"/>
  <c r="L18" i="5"/>
  <c r="K37" i="4"/>
  <c r="K35" i="4"/>
  <c r="K33" i="4"/>
  <c r="K39" i="4"/>
  <c r="K30" i="4"/>
  <c r="K29" i="4"/>
  <c r="K28" i="4"/>
  <c r="K26" i="4"/>
  <c r="K16" i="4"/>
  <c r="K15" i="4"/>
  <c r="K14" i="4"/>
  <c r="K12" i="4"/>
  <c r="L24" i="5"/>
  <c r="L23" i="5"/>
  <c r="L22" i="5"/>
  <c r="L20" i="5"/>
  <c r="L17" i="5"/>
  <c r="L16" i="5"/>
  <c r="L14" i="5"/>
  <c r="L12" i="5"/>
  <c r="L11" i="5"/>
  <c r="L25" i="5" l="1"/>
  <c r="H48" i="4"/>
  <c r="L14" i="6" s="1"/>
  <c r="D33" i="6" s="1"/>
  <c r="H49" i="4"/>
  <c r="L15" i="6" s="1"/>
  <c r="D34" i="6" s="1"/>
  <c r="H47" i="4"/>
  <c r="L11" i="6" s="1"/>
  <c r="D32" i="6" s="1"/>
  <c r="K46" i="4" a="1"/>
  <c r="K46" i="4" s="1"/>
  <c r="I26" i="5"/>
  <c r="L19" i="6" s="1"/>
  <c r="D35" i="6" l="1"/>
  <c r="D36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<sst xmlns="http://schemas.openxmlformats.org/spreadsheetml/2006/main" count="457" uniqueCount="154">
  <si>
    <t>Name:</t>
  </si>
  <si>
    <t>ID:</t>
  </si>
  <si>
    <t>Programme:</t>
  </si>
  <si>
    <t>Project Title:</t>
  </si>
  <si>
    <t>Supervisor:</t>
  </si>
  <si>
    <t>Tel. No:</t>
  </si>
  <si>
    <t>LOGBOOK ASSESSMENT</t>
  </si>
  <si>
    <t>CLO</t>
  </si>
  <si>
    <t>CRITERIA</t>
  </si>
  <si>
    <t>SCORE</t>
  </si>
  <si>
    <t>ACTUAL SCORE</t>
  </si>
  <si>
    <t>1-10</t>
  </si>
  <si>
    <t>11-18</t>
  </si>
  <si>
    <t>19-26</t>
  </si>
  <si>
    <t>27-34</t>
  </si>
  <si>
    <t>35-40</t>
  </si>
  <si>
    <t>Ability to perform independently</t>
  </si>
  <si>
    <t>CLO 1</t>
  </si>
  <si>
    <t>CLO 2</t>
  </si>
  <si>
    <t>1-15</t>
  </si>
  <si>
    <t>16-27</t>
  </si>
  <si>
    <t>28-39</t>
  </si>
  <si>
    <t>40-50</t>
  </si>
  <si>
    <t>51-60</t>
  </si>
  <si>
    <t>1-7</t>
  </si>
  <si>
    <t>8-13</t>
  </si>
  <si>
    <t>14-19</t>
  </si>
  <si>
    <t>20-25</t>
  </si>
  <si>
    <t>26-30</t>
  </si>
  <si>
    <t>Verification</t>
  </si>
  <si>
    <t>Assessed by</t>
  </si>
  <si>
    <t>Signature:</t>
  </si>
  <si>
    <t>Date:</t>
  </si>
  <si>
    <t>Comment: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</si>
  <si>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</si>
  <si>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Examiner:</t>
  </si>
  <si>
    <t xml:space="preserve">INTRODUCTION </t>
  </si>
  <si>
    <t>Wt.</t>
  </si>
  <si>
    <t>LITERATURE REVIEW</t>
  </si>
  <si>
    <t>MATERIALS &amp; METHODOLOGY</t>
  </si>
  <si>
    <t>Follow established/modified standard (steps and procedures should be included)</t>
  </si>
  <si>
    <t>LANGUAGE/WRITING CONVENTION/VOCABULARY</t>
  </si>
  <si>
    <t>Content is well organized and coherent and technical terms are well explained</t>
  </si>
  <si>
    <t>Students abide by format given</t>
  </si>
  <si>
    <t>1-2</t>
  </si>
  <si>
    <t>3-4</t>
  </si>
  <si>
    <t>5-6</t>
  </si>
  <si>
    <t>7-8</t>
  </si>
  <si>
    <t>9-10</t>
  </si>
  <si>
    <t>CLO 3</t>
  </si>
  <si>
    <t>CLO 4</t>
  </si>
  <si>
    <t>Assessor:</t>
  </si>
  <si>
    <t>PRESENTATION ASSESSMENT</t>
  </si>
  <si>
    <t>PRESENTATION SKILLS &amp; Q&amp;A</t>
  </si>
  <si>
    <t>Clarity of the introduction or project background</t>
  </si>
  <si>
    <t>Understanding of project</t>
  </si>
  <si>
    <t>Interpersonal ability, communication skills, and expression (confidence, lively, eye contact, etc)</t>
  </si>
  <si>
    <t>Organization of presentation</t>
  </si>
  <si>
    <t>Ability to handle questions</t>
  </si>
  <si>
    <t>FINAL MARK ASSESSMENT</t>
  </si>
  <si>
    <t>TASK</t>
  </si>
  <si>
    <t>TOTAL</t>
  </si>
  <si>
    <t xml:space="preserve">CLO </t>
  </si>
  <si>
    <t>TOTAL %</t>
  </si>
  <si>
    <t>SCORE, %</t>
  </si>
  <si>
    <t>PROGRESS REPORT
(SUPERVISOR)_FORM 1</t>
  </si>
  <si>
    <t>PRESENTATION
(EXAMINER)_FORM 3</t>
  </si>
  <si>
    <t>PRESENTATION
(ASSESSOR)_FORM 3</t>
  </si>
  <si>
    <t>ASSESSEMENT</t>
  </si>
  <si>
    <t>PRESENTATION
(AVERAGE)_FORM 3</t>
  </si>
  <si>
    <t>TOTAL CLO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</si>
  <si>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</si>
  <si>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</si>
  <si>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t>2,3</t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</si>
  <si>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</si>
  <si>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</si>
  <si>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</si>
  <si>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</si>
  <si>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</si>
  <si>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</si>
  <si>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THESIS ASSESSMENT</t>
  </si>
  <si>
    <t>ABSTRACT</t>
  </si>
  <si>
    <t>1-4</t>
  </si>
  <si>
    <t>5-8</t>
  </si>
  <si>
    <t>9-12</t>
  </si>
  <si>
    <t>13-16</t>
  </si>
  <si>
    <t>17-20</t>
  </si>
  <si>
    <t>RESULTS</t>
  </si>
  <si>
    <t>DISCUSSION</t>
  </si>
  <si>
    <t>Data accuracy and precision (personal, methodological and/or instrumental errors) be addressed</t>
  </si>
  <si>
    <t>RECOMMENDATION &amp; CONCLUSION</t>
  </si>
  <si>
    <t>Overall conclusion must be clearly stated along with recommendations for future work</t>
  </si>
  <si>
    <t>Sentences are well constructed without spelling and punctuation mistakes</t>
  </si>
  <si>
    <t>THESIS REPORT FORMAT/ ORGANIZATION</t>
  </si>
  <si>
    <t>Thesis report is effectively organized for easy understanding with academic plagiarism 
checker report (i.e., Turitin)</t>
  </si>
  <si>
    <t>THESIS 
(SUPERVISOR)_FORM 2</t>
  </si>
  <si>
    <t>THESIS
(EXAMINER)_FORM 2</t>
  </si>
  <si>
    <t>i</t>
  </si>
  <si>
    <t>ii</t>
  </si>
  <si>
    <t>iii</t>
  </si>
  <si>
    <t>iv</t>
  </si>
  <si>
    <t>v</t>
  </si>
  <si>
    <t>A brief overview of the entire report that includes objective of the report, product, findings and recommendations</t>
  </si>
  <si>
    <t>Product background</t>
  </si>
  <si>
    <t>Define characteristic, features, manufacturing materials, process and product application</t>
  </si>
  <si>
    <t xml:space="preserve">Target audience and outline potential consumers </t>
  </si>
  <si>
    <t>Product Development Process</t>
  </si>
  <si>
    <t>Business Analysis</t>
  </si>
  <si>
    <t>Market Research</t>
  </si>
  <si>
    <t>Product concept, technological issues, sustainability</t>
  </si>
  <si>
    <t>Direct and indirect product cost</t>
  </si>
  <si>
    <t>Return of investment</t>
  </si>
  <si>
    <t>Identify potential customers and influences</t>
  </si>
  <si>
    <t>Identify current trend</t>
  </si>
  <si>
    <t>Analysis/market study must be relevant to the product</t>
  </si>
  <si>
    <t>Materials and methods must support scope of product development</t>
  </si>
  <si>
    <t xml:space="preserve">Analysis/case study must be relevant to the objective(s): Technical, market &amp; business analysis </t>
  </si>
  <si>
    <t>Original data and graph presentation of product assessment i.e. quality, durability or resiliency tests on the product</t>
  </si>
  <si>
    <t>Prototype assessment</t>
  </si>
  <si>
    <t xml:space="preserve">Discussion must relate to objectives of the project which may include SWOT analysis. </t>
  </si>
  <si>
    <t>POSTER PRESENTATION</t>
  </si>
  <si>
    <t>Clarity of the objectives</t>
  </si>
  <si>
    <t>Poster design (Creativity &amp; Informative)</t>
  </si>
  <si>
    <t>PRODUCT DEMONSTRATION</t>
  </si>
  <si>
    <t>Recommendation: Product improvement</t>
  </si>
  <si>
    <t>Product sustainability &amp; Ethics</t>
  </si>
  <si>
    <t>Product quality, market &amp; business analysis</t>
  </si>
  <si>
    <t>Product concept</t>
  </si>
  <si>
    <t>Aesthetics value (Design &amp; product appearance)</t>
  </si>
  <si>
    <t>FINAL MARK SUMMARY (FOR ECITIE)</t>
  </si>
  <si>
    <t>DCET Food</t>
  </si>
  <si>
    <t>DCET Bioprocess</t>
  </si>
  <si>
    <t>DCET Process</t>
  </si>
  <si>
    <t>DCET Environment</t>
  </si>
  <si>
    <t>DCET Polymer</t>
  </si>
  <si>
    <t>8,9</t>
  </si>
  <si>
    <t>TOTAL MARK = (TOTAL SCORE/190) x 20%:</t>
  </si>
  <si>
    <t>Manage and execute the project plan to accomplish project objectives (C3)</t>
  </si>
  <si>
    <t>Analyse project results using appropriate technique or tools (C2)</t>
  </si>
  <si>
    <t>Produce a project report in accordance with the specified standard format (C2)</t>
  </si>
  <si>
    <t>3,4</t>
  </si>
  <si>
    <t>5,6</t>
  </si>
  <si>
    <t>4, 5</t>
  </si>
  <si>
    <t>6,10,13</t>
  </si>
  <si>
    <t>7,11</t>
  </si>
  <si>
    <t>Present and defend the project outcomes effectively (A3)</t>
  </si>
  <si>
    <t>Plan the project activities to fulfil the proposed research problems (C2)</t>
  </si>
  <si>
    <t>CLO 5</t>
  </si>
  <si>
    <t>THESIS
(AVERAGE)_FORM 2</t>
  </si>
  <si>
    <t>PLO v2</t>
  </si>
  <si>
    <t>INSERT MARK BELOW</t>
  </si>
  <si>
    <t>TOTAL MARK = (TOTAL SCORE/280) x 50%:</t>
  </si>
  <si>
    <t>TOTAL MARK = (TOTAL SCORE/200) x 50%:</t>
  </si>
  <si>
    <t>TOTAL MARK = (TOTAL SCORE/200) x 30%: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</si>
</sst>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77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/>
    </xf>
    <xf numFmtId="1" fontId="1" fillId="0" borderId="1" xfId="0" applyNumberFormat="1" applyFon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16" fontId="1" fillId="0" borderId="0" xfId="0" quotePrefix="1" applyNumberFormat="1" applyFont="1" applyBorder="1" applyAlignment="1">
      <alignment horizontal="center" vertical="top" wrapText="1"/>
    </xf>
    <xf numFmtId="0" fontId="1" fillId="0" borderId="9" xfId="0" applyFont="1" applyFill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Fill="1" applyBorder="1" applyAlignment="1">
      <alignment horizontal="center" vertical="top"/>
    </xf>
    <xf numFmtId="1" fontId="0" fillId="3" borderId="1" xfId="0" applyNumberFormat="1" applyFill="1" applyBorder="1" applyAlignment="1">
      <alignment vertical="top"/>
    </xf>
    <xf numFmtId="0" fontId="2" fillId="6" borderId="1" xfId="0" applyFont="1" applyFill="1" applyBorder="1" applyAlignment="1">
      <alignment horizontal="center" vertical="top"/>
    </xf>
    <xf numFmtId="1" fontId="0" fillId="0" borderId="1" xfId="0" applyNumberFormat="1" applyFill="1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vertical="top"/>
    </xf>
    <xf numFmtId="0" fontId="1" fillId="3" borderId="4" xfId="0" applyFont="1" applyFill="1" applyBorder="1" applyAlignment="1">
      <alignment horizontal="left" vertical="top" wrapText="1"/>
    </xf>
    <xf numFmtId="16" fontId="1" fillId="0" borderId="1" xfId="0" quotePrefix="1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top"/>
    </xf>
    <xf numFmtId="1" fontId="1" fillId="0" borderId="0" xfId="0" applyNumberFormat="1" applyFont="1" applyAlignment="1">
      <alignment horizontal="center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/>
    </xf>
    <xf numFmtId="1" fontId="1" fillId="0" borderId="0" xfId="0" applyNumberFormat="1" applyFont="1" applyFill="1" applyBorder="1" applyAlignment="1">
      <alignment horizontal="center" vertical="top"/>
    </xf>
    <xf numFmtId="0" fontId="0" fillId="0" borderId="0" xfId="0" applyFill="1" applyBorder="1"/>
    <xf numFmtId="1" fontId="1" fillId="0" borderId="0" xfId="0" applyNumberFormat="1" applyFont="1" applyFill="1" applyBorder="1" applyAlignment="1">
      <alignment vertical="top"/>
    </xf>
    <xf numFmtId="0" fontId="0" fillId="0" borderId="0" xfId="0" applyFill="1" applyBorder="1" applyAlignment="1"/>
    <xf numFmtId="164" fontId="1" fillId="4" borderId="1" xfId="0" applyNumberFormat="1" applyFont="1" applyFill="1" applyBorder="1" applyAlignment="1">
      <alignment horizontal="center"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1" fillId="0" borderId="1" xfId="0" applyFont="1" applyFill="1" applyBorder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center" vertical="top" wrapText="1"/>
      <protection locked="0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1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0" fillId="3" borderId="3" xfId="0" applyFont="1" applyFill="1" applyBorder="1" applyAlignment="1">
      <alignment horizontal="left" vertical="top" wrapText="1"/>
    </xf>
    <xf numFmtId="0" fontId="0" fillId="3" borderId="5" xfId="0" applyFont="1" applyFill="1" applyBorder="1" applyAlignment="1">
      <alignment horizontal="left" vertical="top" wrapText="1"/>
    </xf>
    <xf numFmtId="0" fontId="0" fillId="3" borderId="6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3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0" fillId="3" borderId="3" xfId="0" applyFont="1" applyFill="1" applyBorder="1" applyAlignment="1">
      <alignment vertical="top" wrapText="1"/>
    </xf>
    <xf numFmtId="0" fontId="0" fillId="3" borderId="5" xfId="0" applyFont="1" applyFill="1" applyBorder="1" applyAlignment="1">
      <alignment vertical="top" wrapText="1"/>
    </xf>
    <xf numFmtId="0" fontId="0" fillId="3" borderId="6" xfId="0" applyFont="1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0" fillId="0" borderId="9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lef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left" vertical="top" wrapText="1"/>
    </xf>
    <xf numFmtId="0" fontId="0" fillId="3" borderId="2" xfId="0" applyFont="1" applyFill="1" applyBorder="1" applyAlignment="1">
      <alignment horizontal="left" vertical="top" wrapText="1"/>
    </xf>
    <xf numFmtId="0" fontId="0" fillId="3" borderId="10" xfId="0" applyFont="1" applyFill="1" applyBorder="1" applyAlignment="1">
      <alignment horizontal="left" vertical="top" wrapText="1"/>
    </xf>
    <xf numFmtId="0" fontId="0" fillId="3" borderId="11" xfId="0" applyFont="1" applyFill="1" applyBorder="1" applyAlignment="1">
      <alignment horizontal="left" vertical="top" wrapText="1"/>
    </xf>
    <xf numFmtId="0" fontId="0" fillId="3" borderId="12" xfId="0" applyFont="1" applyFill="1" applyBorder="1" applyAlignment="1">
      <alignment horizontal="left" vertical="top" wrapText="1"/>
    </xf>
    <xf numFmtId="0" fontId="0" fillId="3" borderId="13" xfId="0" applyFont="1" applyFill="1" applyBorder="1" applyAlignment="1">
      <alignment horizontal="left" vertical="top" wrapText="1"/>
    </xf>
    <xf numFmtId="0" fontId="1" fillId="0" borderId="9" xfId="0" applyFont="1" applyBorder="1" applyAlignment="1">
      <alignment horizontal="right"/>
    </xf>
    <xf numFmtId="0" fontId="0" fillId="0" borderId="1" xfId="0" applyBorder="1" applyAlignment="1" applyProtection="1">
      <alignment vertical="top" wrapText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1" fillId="3" borderId="1" xfId="0" applyFont="1" applyFill="1" applyBorder="1" applyAlignment="1">
      <alignment horizontal="left" vertical="top"/>
    </xf>
    <xf numFmtId="0" fontId="0" fillId="3" borderId="3" xfId="0" applyFill="1" applyBorder="1" applyAlignment="1" applyProtection="1">
      <alignment horizontal="center" vertical="top" wrapText="1"/>
      <protection locked="0"/>
    </xf>
    <xf numFmtId="0" fontId="0" fillId="3" borderId="5" xfId="0" applyFill="1" applyBorder="1" applyAlignment="1" applyProtection="1">
      <alignment horizontal="center" vertical="top" wrapText="1"/>
      <protection locked="0"/>
    </xf>
    <xf numFmtId="0" fontId="0" fillId="3" borderId="6" xfId="0" applyFill="1" applyBorder="1" applyAlignment="1" applyProtection="1">
      <alignment horizontal="center" vertical="top" wrapText="1"/>
      <protection locked="0"/>
    </xf>
    <xf numFmtId="0" fontId="0" fillId="3" borderId="1" xfId="0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left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/>
    </xf>
    <xf numFmtId="0" fontId="1" fillId="3" borderId="8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13" xfId="0" applyFont="1" applyFill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" fontId="0" fillId="0" borderId="1" xfId="0" applyNumberFormat="1" applyBorder="1" applyAlignment="1">
      <alignment horizontal="center" vertical="top"/>
    </xf>
    <xf numFmtId="1" fontId="1" fillId="4" borderId="9" xfId="0" applyNumberFormat="1" applyFont="1" applyFill="1" applyBorder="1" applyAlignment="1">
      <alignment horizontal="center" vertical="top"/>
    </xf>
    <xf numFmtId="1" fontId="1" fillId="4" borderId="7" xfId="0" applyNumberFormat="1" applyFont="1" applyFill="1" applyBorder="1" applyAlignment="1">
      <alignment horizontal="center" vertical="top"/>
    </xf>
    <xf numFmtId="1" fontId="1" fillId="4" borderId="4" xfId="0" applyNumberFormat="1" applyFont="1" applyFill="1" applyBorder="1" applyAlignment="1">
      <alignment horizontal="center" vertical="top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5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/>
    </xf>
    <xf numFmtId="0" fontId="0" fillId="0" borderId="3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top" wrapText="1"/>
      <protection locked="0"/>
    </xf>
    <xf numFmtId="0" fontId="0" fillId="0" borderId="6" xfId="0" applyBorder="1" applyAlignment="1" applyProtection="1">
      <alignment horizontal="center"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sheetPr>
    <pageSetUpPr fitToPage="1"/>
  </sheetPr>
  <dimension ref="A1:K26"/>
  <sheetViews>
    <sheetView tabSelected="1" view="pageBreakPreview" zoomScale="110" zoomScaleNormal="100" zoomScaleSheetLayoutView="110" zoomScalePageLayoutView="110" workbookViewId="0">
      <selection activeCell="K7" sqref="K7:K11"/>
    </sheetView>
  </sheetViews>
  <sheetFormatPr baseColWidth="10" defaultRowHeight="16" x14ac:dyDescent="0.2"/>
  <cols>
    <col min="1" max="1" width="11.83203125" style="1" customWidth="1"/>
    <col min="2" max="3" width="10.83203125" style="1" customWidth="1"/>
    <col min="4" max="16384" width="10.83203125" style="1"/>
  </cols>
  <sheetData>
    <row r="1" spans="1:11" ht="17" x14ac:dyDescent="0.2">
      <c r="A1" s="57" t="s">
        <v>0</v>
      </c>
      <c r="B1" s="67"/>
      <c r="C1" s="67"/>
      <c r="D1" s="67"/>
      <c r="E1" s="67"/>
      <c r="F1" s="67"/>
      <c r="G1" s="67"/>
      <c r="H1" s="67"/>
      <c r="I1" s="57" t="s">
        <v>1</v>
      </c>
      <c r="J1" s="66"/>
      <c r="K1" s="66"/>
    </row>
    <row r="2" spans="1:11" ht="19" customHeight="1" x14ac:dyDescent="0.2">
      <c r="A2" s="57" t="s">
        <v>2</v>
      </c>
      <c r="B2" s="67" t="s">
        <v>130</v>
      </c>
      <c r="C2" s="67"/>
      <c r="D2" s="67"/>
      <c r="E2" s="67"/>
      <c r="F2" s="67"/>
      <c r="G2" s="67"/>
      <c r="H2" s="67"/>
      <c r="I2" s="57" t="s">
        <v>5</v>
      </c>
      <c r="J2" s="66"/>
      <c r="K2" s="66"/>
    </row>
    <row r="3" spans="1:11" ht="17" customHeight="1" x14ac:dyDescent="0.2">
      <c r="A3" s="57" t="s">
        <v>3</v>
      </c>
      <c r="B3" s="68"/>
      <c r="C3" s="68"/>
      <c r="D3" s="68"/>
      <c r="E3" s="68"/>
      <c r="F3" s="68"/>
      <c r="G3" s="68"/>
      <c r="H3" s="68"/>
      <c r="I3" s="68"/>
      <c r="J3" s="68"/>
      <c r="K3" s="68"/>
    </row>
    <row r="4" spans="1:11" ht="17" x14ac:dyDescent="0.2">
      <c r="A4" s="57" t="s">
        <v>4</v>
      </c>
      <c r="B4" s="68"/>
      <c r="C4" s="68"/>
      <c r="D4" s="68"/>
      <c r="E4" s="68"/>
      <c r="F4" s="68"/>
      <c r="G4" s="68"/>
      <c r="H4" s="68"/>
      <c r="I4" s="68"/>
      <c r="J4" s="68"/>
      <c r="K4" s="68"/>
    </row>
    <row r="5" spans="1:11" x14ac:dyDescent="0.2">
      <c r="A5" s="77" t="s">
        <v>6</v>
      </c>
      <c r="B5" s="78"/>
      <c r="C5" s="78"/>
      <c r="D5" s="78"/>
      <c r="E5" s="78"/>
      <c r="F5" s="78"/>
      <c r="G5" s="78"/>
    </row>
    <row r="6" spans="1:11" ht="34" x14ac:dyDescent="0.2">
      <c r="A6" s="25" t="s">
        <v>149</v>
      </c>
      <c r="B6" s="25" t="s">
        <v>7</v>
      </c>
      <c r="C6" s="76" t="s">
        <v>8</v>
      </c>
      <c r="D6" s="76"/>
      <c r="E6" s="76"/>
      <c r="F6" s="76" t="s">
        <v>9</v>
      </c>
      <c r="G6" s="76"/>
      <c r="H6" s="76"/>
      <c r="I6" s="76"/>
      <c r="J6" s="76"/>
      <c r="K6" s="25" t="s">
        <v>10</v>
      </c>
    </row>
    <row r="7" spans="1:11" ht="51" customHeight="1" x14ac:dyDescent="0.2">
      <c r="A7" s="6">
        <v>7</v>
      </c>
      <c r="B7" s="6">
        <v>1</v>
      </c>
      <c r="C7" s="69" t="s">
        <v>34</v>
      </c>
      <c r="D7" s="69"/>
      <c r="E7" s="69"/>
      <c r="F7" s="3" t="s">
        <v>11</v>
      </c>
      <c r="G7" s="3" t="s">
        <v>12</v>
      </c>
      <c r="H7" s="3" t="s">
        <v>13</v>
      </c>
      <c r="I7" s="3" t="s">
        <v>14</v>
      </c>
      <c r="J7" s="3" t="s">
        <v>15</v>
      </c>
      <c r="K7" s="59"/>
    </row>
    <row r="8" spans="1:11" ht="51" customHeight="1" x14ac:dyDescent="0.2">
      <c r="A8" s="6" t="s">
        <v>135</v>
      </c>
      <c r="B8" s="6">
        <v>1</v>
      </c>
      <c r="C8" s="69" t="s">
        <v>71</v>
      </c>
      <c r="D8" s="69"/>
      <c r="E8" s="69"/>
      <c r="F8" s="47" t="s">
        <v>11</v>
      </c>
      <c r="G8" s="47" t="s">
        <v>12</v>
      </c>
      <c r="H8" s="47" t="s">
        <v>13</v>
      </c>
      <c r="I8" s="47" t="s">
        <v>14</v>
      </c>
      <c r="J8" s="47" t="s">
        <v>15</v>
      </c>
      <c r="K8" s="59"/>
    </row>
    <row r="9" spans="1:11" ht="65" customHeight="1" x14ac:dyDescent="0.2">
      <c r="A9" s="37">
        <v>6</v>
      </c>
      <c r="B9" s="6">
        <v>2</v>
      </c>
      <c r="C9" s="69" t="s">
        <v>72</v>
      </c>
      <c r="D9" s="69"/>
      <c r="E9" s="69"/>
      <c r="F9" s="3" t="s">
        <v>19</v>
      </c>
      <c r="G9" s="3" t="s">
        <v>20</v>
      </c>
      <c r="H9" s="3" t="s">
        <v>21</v>
      </c>
      <c r="I9" s="3" t="s">
        <v>22</v>
      </c>
      <c r="J9" s="3" t="s">
        <v>23</v>
      </c>
      <c r="K9" s="59"/>
    </row>
    <row r="10" spans="1:11" ht="51" customHeight="1" x14ac:dyDescent="0.2">
      <c r="A10" s="6">
        <v>10</v>
      </c>
      <c r="B10" s="6">
        <v>1</v>
      </c>
      <c r="C10" s="69" t="s">
        <v>74</v>
      </c>
      <c r="D10" s="69"/>
      <c r="E10" s="69"/>
      <c r="F10" s="3" t="s">
        <v>75</v>
      </c>
      <c r="G10" s="3" t="s">
        <v>76</v>
      </c>
      <c r="H10" s="3" t="s">
        <v>77</v>
      </c>
      <c r="I10" s="3" t="s">
        <v>78</v>
      </c>
      <c r="J10" s="3" t="s">
        <v>79</v>
      </c>
      <c r="K10" s="59"/>
    </row>
    <row r="11" spans="1:11" ht="17" x14ac:dyDescent="0.2">
      <c r="A11" s="6">
        <v>10</v>
      </c>
      <c r="B11" s="6">
        <v>1</v>
      </c>
      <c r="C11" s="69" t="s">
        <v>16</v>
      </c>
      <c r="D11" s="69"/>
      <c r="E11" s="69"/>
      <c r="F11" s="3" t="s">
        <v>24</v>
      </c>
      <c r="G11" s="3" t="s">
        <v>25</v>
      </c>
      <c r="H11" s="3" t="s">
        <v>26</v>
      </c>
      <c r="I11" s="3" t="s">
        <v>27</v>
      </c>
      <c r="J11" s="3" t="s">
        <v>28</v>
      </c>
      <c r="K11" s="59"/>
    </row>
    <row r="12" spans="1:11" x14ac:dyDescent="0.2">
      <c r="A12" s="28"/>
      <c r="B12" s="28"/>
      <c r="C12" s="29"/>
      <c r="D12" s="29"/>
      <c r="E12" s="29"/>
      <c r="F12" s="30"/>
      <c r="G12" s="3"/>
      <c r="H12" s="3"/>
      <c r="I12" s="3"/>
      <c r="J12" s="3"/>
      <c r="K12" s="4"/>
    </row>
    <row r="13" spans="1:11" x14ac:dyDescent="0.2">
      <c r="G13" s="75" t="s">
        <v>136</v>
      </c>
      <c r="H13" s="75"/>
      <c r="I13" s="75"/>
      <c r="J13" s="75"/>
      <c r="K13" s="27">
        <f>SUM(K7:K11)/190*20</f>
        <v>0</v>
      </c>
    </row>
    <row r="14" spans="1:11" ht="17" x14ac:dyDescent="0.2">
      <c r="A14" s="12" t="s">
        <v>17</v>
      </c>
      <c r="B14" s="74" t="s">
        <v>146</v>
      </c>
      <c r="C14" s="74"/>
      <c r="D14" s="74"/>
      <c r="E14" s="74"/>
      <c r="F14" s="74"/>
      <c r="G14" s="74"/>
      <c r="H14" s="23">
        <f>SUM(K7,K8,K10,K11)</f>
        <v>0</v>
      </c>
    </row>
    <row r="15" spans="1:11" ht="17" x14ac:dyDescent="0.2">
      <c r="A15" s="12" t="s">
        <v>18</v>
      </c>
      <c r="B15" s="74" t="s">
        <v>137</v>
      </c>
      <c r="C15" s="74"/>
      <c r="D15" s="74"/>
      <c r="E15" s="74"/>
      <c r="F15" s="74"/>
      <c r="G15" s="74"/>
      <c r="H15" s="23">
        <f>SUM(K9)</f>
        <v>0</v>
      </c>
    </row>
    <row r="22" spans="1:11" ht="18" customHeight="1" x14ac:dyDescent="0.2">
      <c r="A22" s="5" t="s">
        <v>29</v>
      </c>
    </row>
    <row r="23" spans="1:11" ht="24" customHeight="1" x14ac:dyDescent="0.2">
      <c r="A23" s="58" t="s">
        <v>30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</row>
    <row r="24" spans="1:11" ht="50" customHeight="1" x14ac:dyDescent="0.2">
      <c r="A24" s="58" t="s">
        <v>33</v>
      </c>
      <c r="B24" s="70"/>
      <c r="C24" s="71"/>
      <c r="D24" s="71"/>
      <c r="E24" s="71"/>
      <c r="F24" s="71"/>
      <c r="G24" s="71"/>
      <c r="H24" s="71"/>
      <c r="I24" s="71"/>
      <c r="J24" s="71"/>
      <c r="K24" s="72"/>
    </row>
    <row r="25" spans="1:11" ht="50" customHeight="1" x14ac:dyDescent="0.2">
      <c r="A25" s="58" t="s">
        <v>31</v>
      </c>
      <c r="B25" s="70"/>
      <c r="C25" s="71"/>
      <c r="D25" s="71"/>
      <c r="E25" s="71"/>
      <c r="F25" s="71"/>
      <c r="G25" s="71"/>
      <c r="H25" s="71"/>
      <c r="I25" s="71"/>
      <c r="J25" s="71"/>
      <c r="K25" s="72"/>
    </row>
    <row r="26" spans="1:11" ht="17" x14ac:dyDescent="0.2">
      <c r="A26" s="58" t="s">
        <v>32</v>
      </c>
      <c r="B26" s="70"/>
      <c r="C26" s="71"/>
      <c r="D26" s="71"/>
      <c r="E26" s="71"/>
      <c r="F26" s="71"/>
      <c r="G26" s="71"/>
      <c r="H26" s="71"/>
      <c r="I26" s="71"/>
      <c r="J26" s="71"/>
      <c r="K26" s="72"/>
    </row>
  </sheetData>
  <sheetProtection sheet="1" objects="1" scenarios="1"/>
  <mergeCells count="21">
    <mergeCell ref="B4:K4"/>
    <mergeCell ref="C10:E10"/>
    <mergeCell ref="C9:E9"/>
    <mergeCell ref="B25:K25"/>
    <mergeCell ref="B26:K26"/>
    <mergeCell ref="B24:K24"/>
    <mergeCell ref="B23:K23"/>
    <mergeCell ref="C11:E11"/>
    <mergeCell ref="B14:G14"/>
    <mergeCell ref="B15:G15"/>
    <mergeCell ref="G13:J13"/>
    <mergeCell ref="F6:J6"/>
    <mergeCell ref="C6:E6"/>
    <mergeCell ref="C7:E7"/>
    <mergeCell ref="C8:E8"/>
    <mergeCell ref="A5:G5"/>
    <mergeCell ref="J1:K1"/>
    <mergeCell ref="B1:H1"/>
    <mergeCell ref="J2:K2"/>
    <mergeCell ref="B2:H2"/>
    <mergeCell ref="B3:K3"/>
  </mergeCells>
  <pageMargins left="0.7" right="0.7" top="0.75" bottom="0.75" header="0.3" footer="0.3"/>
  <pageSetup paperSize="9" scale="68" orientation="portrait" horizontalDpi="0" verticalDpi="0"/>
  <headerFooter>
    <oddHeader>&amp;L&amp;"-,Bold"CPD 39806_FYP 2  
&amp;C&amp;"-,Bold"PROJECT PROGRESS ASSESSMENT_FORM 1 (PRODUCT BASED)</oddHeader>
    <oddFooter>&amp;L&amp;"System Font,Regular"&amp;10&amp;K000000CPD39806/Form1/Project_Progress_Assessment/FYPDIPLOMA/UniKL-MICET/Jan2019v2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6" sqref="A6"/>
    </sheetView>
  </sheetViews>
  <sheetFormatPr baseColWidth="10" defaultRowHeight="16" x14ac:dyDescent="0.2"/>
  <cols>
    <col min="1" max="1" width="16.5" bestFit="1" customWidth="1"/>
  </cols>
  <sheetData>
    <row r="1" spans="1:1" x14ac:dyDescent="0.2">
      <c r="A1" s="2" t="s">
        <v>130</v>
      </c>
    </row>
    <row r="2" spans="1:1" x14ac:dyDescent="0.2">
      <c r="A2" s="2" t="s">
        <v>131</v>
      </c>
    </row>
    <row r="3" spans="1:1" x14ac:dyDescent="0.2">
      <c r="A3" s="2" t="s">
        <v>132</v>
      </c>
    </row>
    <row r="4" spans="1:1" x14ac:dyDescent="0.2">
      <c r="A4" s="2" t="s">
        <v>133</v>
      </c>
    </row>
    <row r="5" spans="1:1" x14ac:dyDescent="0.2">
      <c r="A5" s="2" t="s">
        <v>134</v>
      </c>
    </row>
    <row r="6" spans="1:1" x14ac:dyDescent="0.2">
      <c r="A6" s="2"/>
    </row>
  </sheetData>
  <pageMargins left="0.7" right="0.7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sheetPr>
    <pageSetUpPr fitToPage="1"/>
  </sheetPr>
  <dimension ref="A1:K57"/>
  <sheetViews>
    <sheetView view="pageBreakPreview" topLeftCell="A30" zoomScale="120" zoomScaleNormal="100" zoomScaleSheetLayoutView="120" workbookViewId="0">
      <selection activeCell="J44" sqref="J44:J45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57" t="s">
        <v>0</v>
      </c>
      <c r="B1" s="104"/>
      <c r="C1" s="104"/>
      <c r="D1" s="104"/>
      <c r="E1" s="104"/>
      <c r="F1" s="104"/>
      <c r="G1" s="104"/>
      <c r="H1" s="104"/>
      <c r="I1" s="57" t="s">
        <v>1</v>
      </c>
      <c r="J1" s="66"/>
      <c r="K1" s="66"/>
    </row>
    <row r="2" spans="1:11" ht="17" x14ac:dyDescent="0.2">
      <c r="A2" s="57" t="s">
        <v>2</v>
      </c>
      <c r="B2" s="67" t="s">
        <v>130</v>
      </c>
      <c r="C2" s="67"/>
      <c r="D2" s="67"/>
      <c r="E2" s="67"/>
      <c r="F2" s="67"/>
      <c r="G2" s="67"/>
      <c r="H2" s="67"/>
      <c r="I2" s="57" t="s">
        <v>5</v>
      </c>
      <c r="J2" s="66"/>
      <c r="K2" s="66"/>
    </row>
    <row r="3" spans="1:11" ht="17" x14ac:dyDescent="0.2">
      <c r="A3" s="57" t="s">
        <v>3</v>
      </c>
      <c r="B3" s="68"/>
      <c r="C3" s="68"/>
      <c r="D3" s="68"/>
      <c r="E3" s="68"/>
      <c r="F3" s="68"/>
      <c r="G3" s="68"/>
      <c r="H3" s="68"/>
      <c r="I3" s="68"/>
      <c r="J3" s="68"/>
      <c r="K3" s="68"/>
    </row>
    <row r="4" spans="1:11" ht="17" x14ac:dyDescent="0.2">
      <c r="A4" s="57" t="s">
        <v>4</v>
      </c>
      <c r="B4" s="68"/>
      <c r="C4" s="68"/>
      <c r="D4" s="68"/>
      <c r="E4" s="68"/>
      <c r="F4" s="68"/>
      <c r="G4" s="68"/>
      <c r="H4" s="68"/>
      <c r="I4" s="68"/>
      <c r="J4" s="68"/>
      <c r="K4" s="68"/>
    </row>
    <row r="5" spans="1:11" ht="17" x14ac:dyDescent="0.2">
      <c r="A5" s="57" t="s">
        <v>35</v>
      </c>
      <c r="B5" s="68"/>
      <c r="C5" s="68"/>
      <c r="D5" s="68"/>
      <c r="E5" s="68"/>
      <c r="F5" s="68"/>
      <c r="G5" s="68"/>
      <c r="H5" s="68"/>
      <c r="I5" s="68"/>
      <c r="J5" s="68"/>
      <c r="K5" s="68"/>
    </row>
    <row r="6" spans="1:11" x14ac:dyDescent="0.2">
      <c r="A6" s="116" t="s">
        <v>80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</row>
    <row r="7" spans="1:11" ht="28" customHeight="1" x14ac:dyDescent="0.2">
      <c r="A7" s="123" t="s">
        <v>149</v>
      </c>
      <c r="B7" s="123" t="s">
        <v>7</v>
      </c>
      <c r="C7" s="105" t="s">
        <v>8</v>
      </c>
      <c r="D7" s="106"/>
      <c r="E7" s="107"/>
      <c r="F7" s="105" t="s">
        <v>9</v>
      </c>
      <c r="G7" s="106"/>
      <c r="H7" s="106"/>
      <c r="I7" s="106"/>
      <c r="J7" s="107"/>
      <c r="K7" s="123" t="s">
        <v>10</v>
      </c>
    </row>
    <row r="8" spans="1:11" ht="2" hidden="1" customHeight="1" x14ac:dyDescent="0.2">
      <c r="A8" s="124"/>
      <c r="B8" s="124"/>
      <c r="C8" s="120"/>
      <c r="D8" s="121"/>
      <c r="E8" s="122"/>
      <c r="F8" s="108"/>
      <c r="G8" s="109"/>
      <c r="H8" s="109"/>
      <c r="I8" s="109"/>
      <c r="J8" s="110"/>
      <c r="K8" s="124"/>
    </row>
    <row r="9" spans="1:11" ht="14" customHeight="1" x14ac:dyDescent="0.2">
      <c r="A9" s="124"/>
      <c r="B9" s="124"/>
      <c r="C9" s="120"/>
      <c r="D9" s="121"/>
      <c r="E9" s="122"/>
      <c r="F9" s="26" t="s">
        <v>97</v>
      </c>
      <c r="G9" s="26" t="s">
        <v>98</v>
      </c>
      <c r="H9" s="26" t="s">
        <v>99</v>
      </c>
      <c r="I9" s="26" t="s">
        <v>100</v>
      </c>
      <c r="J9" s="26" t="s">
        <v>101</v>
      </c>
      <c r="K9" s="124"/>
    </row>
    <row r="10" spans="1:11" ht="14" customHeight="1" x14ac:dyDescent="0.2">
      <c r="A10" s="125"/>
      <c r="B10" s="125"/>
      <c r="C10" s="108"/>
      <c r="D10" s="109"/>
      <c r="E10" s="110"/>
      <c r="F10" s="117" t="s">
        <v>150</v>
      </c>
      <c r="G10" s="118"/>
      <c r="H10" s="118"/>
      <c r="I10" s="118"/>
      <c r="J10" s="119"/>
      <c r="K10" s="125"/>
    </row>
    <row r="11" spans="1:11" ht="17" customHeight="1" x14ac:dyDescent="0.2">
      <c r="A11" s="114">
        <v>2</v>
      </c>
      <c r="B11" s="114">
        <v>2</v>
      </c>
      <c r="C11" s="111" t="s">
        <v>81</v>
      </c>
      <c r="D11" s="112"/>
      <c r="E11" s="113"/>
      <c r="F11" s="60" t="s">
        <v>82</v>
      </c>
      <c r="G11" s="60" t="s">
        <v>83</v>
      </c>
      <c r="H11" s="60" t="s">
        <v>84</v>
      </c>
      <c r="I11" s="60" t="s">
        <v>85</v>
      </c>
      <c r="J11" s="60" t="s">
        <v>86</v>
      </c>
      <c r="K11" s="31"/>
    </row>
    <row r="12" spans="1:11" ht="65" customHeight="1" x14ac:dyDescent="0.2">
      <c r="A12" s="115"/>
      <c r="B12" s="115"/>
      <c r="C12" s="92" t="s">
        <v>102</v>
      </c>
      <c r="D12" s="93"/>
      <c r="E12" s="94"/>
      <c r="F12" s="61"/>
      <c r="G12" s="61"/>
      <c r="H12" s="61"/>
      <c r="I12" s="61"/>
      <c r="J12" s="61"/>
      <c r="K12" s="16">
        <f>SUM(F12:J12)</f>
        <v>0</v>
      </c>
    </row>
    <row r="13" spans="1:11" ht="16" customHeight="1" x14ac:dyDescent="0.2">
      <c r="A13" s="79" t="s">
        <v>140</v>
      </c>
      <c r="B13" s="79">
        <v>2</v>
      </c>
      <c r="C13" s="95" t="s">
        <v>36</v>
      </c>
      <c r="D13" s="95"/>
      <c r="E13" s="95"/>
      <c r="F13" s="62" t="s">
        <v>44</v>
      </c>
      <c r="G13" s="62" t="s">
        <v>45</v>
      </c>
      <c r="H13" s="62" t="s">
        <v>46</v>
      </c>
      <c r="I13" s="62" t="s">
        <v>47</v>
      </c>
      <c r="J13" s="62" t="s">
        <v>48</v>
      </c>
      <c r="K13" s="7"/>
    </row>
    <row r="14" spans="1:11" ht="18" customHeight="1" x14ac:dyDescent="0.2">
      <c r="A14" s="80"/>
      <c r="B14" s="80"/>
      <c r="C14" s="83" t="s">
        <v>103</v>
      </c>
      <c r="D14" s="83"/>
      <c r="E14" s="83"/>
      <c r="F14" s="63"/>
      <c r="G14" s="63"/>
      <c r="H14" s="63"/>
      <c r="I14" s="63"/>
      <c r="J14" s="63"/>
      <c r="K14" s="16">
        <f>SUM(F14:J14)</f>
        <v>0</v>
      </c>
    </row>
    <row r="15" spans="1:11" ht="49" customHeight="1" x14ac:dyDescent="0.2">
      <c r="A15" s="80"/>
      <c r="B15" s="80"/>
      <c r="C15" s="83" t="s">
        <v>104</v>
      </c>
      <c r="D15" s="83"/>
      <c r="E15" s="83"/>
      <c r="F15" s="63"/>
      <c r="G15" s="63"/>
      <c r="H15" s="63"/>
      <c r="I15" s="63"/>
      <c r="J15" s="63"/>
      <c r="K15" s="16">
        <f>SUM(F15:J15)</f>
        <v>0</v>
      </c>
    </row>
    <row r="16" spans="1:11" ht="32" customHeight="1" x14ac:dyDescent="0.2">
      <c r="A16" s="88"/>
      <c r="B16" s="88"/>
      <c r="C16" s="83" t="s">
        <v>105</v>
      </c>
      <c r="D16" s="83"/>
      <c r="E16" s="83"/>
      <c r="F16" s="63"/>
      <c r="G16" s="63"/>
      <c r="H16" s="63"/>
      <c r="I16" s="63"/>
      <c r="J16" s="63"/>
      <c r="K16" s="16">
        <f>SUM(F16:J16)</f>
        <v>0</v>
      </c>
    </row>
    <row r="17" spans="1:11" ht="17" x14ac:dyDescent="0.2">
      <c r="A17" s="79">
        <v>1</v>
      </c>
      <c r="B17" s="79">
        <v>4</v>
      </c>
      <c r="C17" s="95" t="s">
        <v>38</v>
      </c>
      <c r="D17" s="95"/>
      <c r="E17" s="95"/>
      <c r="F17" s="62" t="s">
        <v>44</v>
      </c>
      <c r="G17" s="62" t="s">
        <v>45</v>
      </c>
      <c r="H17" s="62" t="s">
        <v>46</v>
      </c>
      <c r="I17" s="62" t="s">
        <v>47</v>
      </c>
      <c r="J17" s="62" t="s">
        <v>48</v>
      </c>
      <c r="K17" s="9"/>
    </row>
    <row r="18" spans="1:11" ht="19" customHeight="1" x14ac:dyDescent="0.2">
      <c r="A18" s="80"/>
      <c r="B18" s="80"/>
      <c r="C18" s="96" t="s">
        <v>106</v>
      </c>
      <c r="D18" s="96"/>
      <c r="E18" s="96"/>
      <c r="F18" s="63"/>
      <c r="G18" s="63"/>
      <c r="H18" s="63"/>
      <c r="I18" s="63"/>
      <c r="J18" s="63"/>
      <c r="K18" s="16"/>
    </row>
    <row r="19" spans="1:11" ht="34" customHeight="1" x14ac:dyDescent="0.2">
      <c r="A19" s="80"/>
      <c r="B19" s="80"/>
      <c r="C19" s="98" t="s">
        <v>109</v>
      </c>
      <c r="D19" s="99"/>
      <c r="E19" s="100"/>
      <c r="F19" s="63"/>
      <c r="G19" s="63"/>
      <c r="H19" s="63"/>
      <c r="I19" s="63"/>
      <c r="J19" s="63"/>
      <c r="K19" s="16">
        <f>SUM(F19:J19)</f>
        <v>0</v>
      </c>
    </row>
    <row r="20" spans="1:11" ht="21" customHeight="1" x14ac:dyDescent="0.2">
      <c r="A20" s="80"/>
      <c r="B20" s="80"/>
      <c r="C20" s="101" t="s">
        <v>107</v>
      </c>
      <c r="D20" s="102"/>
      <c r="E20" s="103"/>
      <c r="F20" s="63"/>
      <c r="G20" s="63"/>
      <c r="H20" s="63"/>
      <c r="I20" s="63"/>
      <c r="J20" s="63"/>
      <c r="K20" s="16"/>
    </row>
    <row r="21" spans="1:11" ht="22" customHeight="1" x14ac:dyDescent="0.2">
      <c r="A21" s="80"/>
      <c r="B21" s="80"/>
      <c r="C21" s="98" t="s">
        <v>110</v>
      </c>
      <c r="D21" s="99"/>
      <c r="E21" s="100"/>
      <c r="F21" s="63"/>
      <c r="G21" s="63"/>
      <c r="H21" s="63"/>
      <c r="I21" s="63"/>
      <c r="J21" s="63"/>
      <c r="K21" s="16">
        <f>SUM(F21:J21)</f>
        <v>0</v>
      </c>
    </row>
    <row r="22" spans="1:11" ht="61" customHeight="1" x14ac:dyDescent="0.2">
      <c r="A22" s="80"/>
      <c r="B22" s="80"/>
      <c r="C22" s="98" t="s">
        <v>111</v>
      </c>
      <c r="D22" s="99"/>
      <c r="E22" s="100"/>
      <c r="F22" s="63"/>
      <c r="G22" s="63"/>
      <c r="H22" s="63"/>
      <c r="I22" s="63"/>
      <c r="J22" s="63"/>
      <c r="K22" s="16">
        <f>SUM(F22:J22)</f>
        <v>0</v>
      </c>
    </row>
    <row r="23" spans="1:11" ht="18" customHeight="1" x14ac:dyDescent="0.2">
      <c r="A23" s="80"/>
      <c r="B23" s="80"/>
      <c r="C23" s="101" t="s">
        <v>108</v>
      </c>
      <c r="D23" s="102"/>
      <c r="E23" s="103"/>
      <c r="F23" s="63"/>
      <c r="G23" s="63"/>
      <c r="H23" s="63"/>
      <c r="I23" s="63"/>
      <c r="J23" s="63"/>
      <c r="K23" s="16"/>
    </row>
    <row r="24" spans="1:11" ht="35" customHeight="1" x14ac:dyDescent="0.2">
      <c r="A24" s="80"/>
      <c r="B24" s="80"/>
      <c r="C24" s="98" t="s">
        <v>112</v>
      </c>
      <c r="D24" s="99"/>
      <c r="E24" s="100"/>
      <c r="F24" s="63"/>
      <c r="G24" s="63"/>
      <c r="H24" s="63"/>
      <c r="I24" s="63"/>
      <c r="J24" s="63"/>
      <c r="K24" s="16">
        <f>SUM(F24:J24)</f>
        <v>0</v>
      </c>
    </row>
    <row r="25" spans="1:11" ht="23" customHeight="1" x14ac:dyDescent="0.2">
      <c r="A25" s="80"/>
      <c r="B25" s="80"/>
      <c r="C25" s="98" t="s">
        <v>113</v>
      </c>
      <c r="D25" s="99"/>
      <c r="E25" s="100"/>
      <c r="F25" s="63"/>
      <c r="G25" s="63"/>
      <c r="H25" s="63"/>
      <c r="I25" s="63"/>
      <c r="J25" s="63"/>
      <c r="K25" s="16">
        <f>SUM(F25:J25)</f>
        <v>0</v>
      </c>
    </row>
    <row r="26" spans="1:11" ht="32" customHeight="1" x14ac:dyDescent="0.2">
      <c r="A26" s="88"/>
      <c r="B26" s="80"/>
      <c r="C26" s="97" t="s">
        <v>114</v>
      </c>
      <c r="D26" s="97"/>
      <c r="E26" s="97"/>
      <c r="F26" s="63"/>
      <c r="G26" s="63"/>
      <c r="H26" s="63"/>
      <c r="I26" s="63"/>
      <c r="J26" s="63"/>
      <c r="K26" s="16">
        <f>SUM(F26:J26)</f>
        <v>0</v>
      </c>
    </row>
    <row r="27" spans="1:11" ht="17" x14ac:dyDescent="0.2">
      <c r="A27" s="79" t="s">
        <v>73</v>
      </c>
      <c r="B27" s="79">
        <v>3</v>
      </c>
      <c r="C27" s="95" t="s">
        <v>39</v>
      </c>
      <c r="D27" s="95"/>
      <c r="E27" s="95"/>
      <c r="F27" s="62" t="s">
        <v>44</v>
      </c>
      <c r="G27" s="62" t="s">
        <v>45</v>
      </c>
      <c r="H27" s="62" t="s">
        <v>46</v>
      </c>
      <c r="I27" s="62" t="s">
        <v>47</v>
      </c>
      <c r="J27" s="62" t="s">
        <v>48</v>
      </c>
      <c r="K27" s="9"/>
    </row>
    <row r="28" spans="1:11" ht="50" customHeight="1" x14ac:dyDescent="0.2">
      <c r="A28" s="80"/>
      <c r="B28" s="80"/>
      <c r="C28" s="83" t="s">
        <v>115</v>
      </c>
      <c r="D28" s="83"/>
      <c r="E28" s="83"/>
      <c r="F28" s="63"/>
      <c r="G28" s="63"/>
      <c r="H28" s="63"/>
      <c r="I28" s="63"/>
      <c r="J28" s="63"/>
      <c r="K28" s="16">
        <f>SUM(F28:J28)</f>
        <v>0</v>
      </c>
    </row>
    <row r="29" spans="1:11" ht="48" customHeight="1" x14ac:dyDescent="0.2">
      <c r="A29" s="80"/>
      <c r="B29" s="80"/>
      <c r="C29" s="83" t="s">
        <v>116</v>
      </c>
      <c r="D29" s="83"/>
      <c r="E29" s="83"/>
      <c r="F29" s="63"/>
      <c r="G29" s="63"/>
      <c r="H29" s="63"/>
      <c r="I29" s="63"/>
      <c r="J29" s="63"/>
      <c r="K29" s="16">
        <f>SUM(F29:J29)</f>
        <v>0</v>
      </c>
    </row>
    <row r="30" spans="1:11" ht="51" customHeight="1" x14ac:dyDescent="0.2">
      <c r="A30" s="88"/>
      <c r="B30" s="80"/>
      <c r="C30" s="92" t="s">
        <v>40</v>
      </c>
      <c r="D30" s="93"/>
      <c r="E30" s="94"/>
      <c r="F30" s="63"/>
      <c r="G30" s="63"/>
      <c r="H30" s="63"/>
      <c r="I30" s="63"/>
      <c r="J30" s="63"/>
      <c r="K30" s="16">
        <f>SUM(F30:J30)</f>
        <v>0</v>
      </c>
    </row>
    <row r="31" spans="1:11" ht="21" customHeight="1" x14ac:dyDescent="0.2">
      <c r="A31" s="79">
        <v>4</v>
      </c>
      <c r="B31" s="82">
        <v>3</v>
      </c>
      <c r="C31" s="89" t="s">
        <v>87</v>
      </c>
      <c r="D31" s="90"/>
      <c r="E31" s="91"/>
      <c r="F31" s="64" t="s">
        <v>75</v>
      </c>
      <c r="G31" s="64" t="s">
        <v>76</v>
      </c>
      <c r="H31" s="64" t="s">
        <v>77</v>
      </c>
      <c r="I31" s="64" t="s">
        <v>78</v>
      </c>
      <c r="J31" s="64" t="s">
        <v>79</v>
      </c>
      <c r="K31" s="33"/>
    </row>
    <row r="32" spans="1:11" ht="68" customHeight="1" x14ac:dyDescent="0.2">
      <c r="A32" s="80"/>
      <c r="B32" s="82"/>
      <c r="C32" s="92" t="s">
        <v>117</v>
      </c>
      <c r="D32" s="93"/>
      <c r="E32" s="94"/>
      <c r="F32" s="64"/>
      <c r="G32" s="64"/>
      <c r="H32" s="64"/>
      <c r="I32" s="64"/>
      <c r="J32" s="65"/>
      <c r="K32" s="36">
        <f>SUM(F32:J32)</f>
        <v>0</v>
      </c>
    </row>
    <row r="33" spans="1:11" ht="23" customHeight="1" x14ac:dyDescent="0.2">
      <c r="A33" s="88"/>
      <c r="B33" s="82"/>
      <c r="C33" s="92" t="s">
        <v>118</v>
      </c>
      <c r="D33" s="93"/>
      <c r="E33" s="94"/>
      <c r="F33" s="63"/>
      <c r="G33" s="63"/>
      <c r="H33" s="63"/>
      <c r="I33" s="63"/>
      <c r="J33" s="63"/>
      <c r="K33" s="16">
        <f>SUM(F33:J33)</f>
        <v>0</v>
      </c>
    </row>
    <row r="34" spans="1:11" ht="21" customHeight="1" x14ac:dyDescent="0.2">
      <c r="A34" s="79">
        <v>5</v>
      </c>
      <c r="B34" s="82">
        <v>3</v>
      </c>
      <c r="C34" s="89" t="s">
        <v>88</v>
      </c>
      <c r="D34" s="90"/>
      <c r="E34" s="91"/>
      <c r="F34" s="64" t="s">
        <v>24</v>
      </c>
      <c r="G34" s="64" t="s">
        <v>25</v>
      </c>
      <c r="H34" s="64" t="s">
        <v>26</v>
      </c>
      <c r="I34" s="64" t="s">
        <v>27</v>
      </c>
      <c r="J34" s="64" t="s">
        <v>28</v>
      </c>
      <c r="K34" s="33"/>
    </row>
    <row r="35" spans="1:11" ht="108" customHeight="1" x14ac:dyDescent="0.2">
      <c r="A35" s="80"/>
      <c r="B35" s="82"/>
      <c r="C35" s="92" t="s">
        <v>119</v>
      </c>
      <c r="D35" s="93"/>
      <c r="E35" s="94"/>
      <c r="F35" s="63"/>
      <c r="G35" s="63"/>
      <c r="H35" s="63"/>
      <c r="I35" s="63"/>
      <c r="J35" s="63"/>
      <c r="K35" s="16">
        <f>SUM(F35:J35)</f>
        <v>0</v>
      </c>
    </row>
    <row r="36" spans="1:11" ht="18" customHeight="1" x14ac:dyDescent="0.2">
      <c r="A36" s="80"/>
      <c r="B36" s="82"/>
      <c r="C36" s="126" t="s">
        <v>89</v>
      </c>
      <c r="D36" s="127"/>
      <c r="E36" s="128"/>
      <c r="F36" s="64" t="s">
        <v>75</v>
      </c>
      <c r="G36" s="64" t="s">
        <v>76</v>
      </c>
      <c r="H36" s="64" t="s">
        <v>77</v>
      </c>
      <c r="I36" s="64" t="s">
        <v>78</v>
      </c>
      <c r="J36" s="64" t="s">
        <v>79</v>
      </c>
      <c r="K36" s="36"/>
    </row>
    <row r="37" spans="1:11" ht="33" customHeight="1" x14ac:dyDescent="0.2">
      <c r="A37" s="88"/>
      <c r="B37" s="82"/>
      <c r="C37" s="129"/>
      <c r="D37" s="130"/>
      <c r="E37" s="131"/>
      <c r="F37" s="63"/>
      <c r="G37" s="63"/>
      <c r="H37" s="63"/>
      <c r="I37" s="63"/>
      <c r="J37" s="63"/>
      <c r="K37" s="16">
        <f>SUM(F37:J37)</f>
        <v>0</v>
      </c>
    </row>
    <row r="38" spans="1:11" ht="33" customHeight="1" x14ac:dyDescent="0.2">
      <c r="A38" s="82" t="s">
        <v>141</v>
      </c>
      <c r="B38" s="82">
        <v>3</v>
      </c>
      <c r="C38" s="89" t="s">
        <v>90</v>
      </c>
      <c r="D38" s="90"/>
      <c r="E38" s="91"/>
      <c r="F38" s="62" t="s">
        <v>44</v>
      </c>
      <c r="G38" s="62" t="s">
        <v>45</v>
      </c>
      <c r="H38" s="62" t="s">
        <v>46</v>
      </c>
      <c r="I38" s="62" t="s">
        <v>47</v>
      </c>
      <c r="J38" s="62" t="s">
        <v>48</v>
      </c>
      <c r="K38" s="33"/>
    </row>
    <row r="39" spans="1:11" ht="51" customHeight="1" x14ac:dyDescent="0.2">
      <c r="A39" s="82"/>
      <c r="B39" s="82"/>
      <c r="C39" s="92" t="s">
        <v>91</v>
      </c>
      <c r="D39" s="93"/>
      <c r="E39" s="94"/>
      <c r="F39" s="63"/>
      <c r="G39" s="63"/>
      <c r="H39" s="63"/>
      <c r="I39" s="63"/>
      <c r="J39" s="63"/>
      <c r="K39" s="16">
        <f>SUM(F39:J39)</f>
        <v>0</v>
      </c>
    </row>
    <row r="40" spans="1:11" ht="32" customHeight="1" x14ac:dyDescent="0.2">
      <c r="A40" s="79">
        <v>12</v>
      </c>
      <c r="B40" s="79">
        <v>3</v>
      </c>
      <c r="C40" s="81" t="s">
        <v>41</v>
      </c>
      <c r="D40" s="81"/>
      <c r="E40" s="81"/>
      <c r="F40" s="62" t="s">
        <v>44</v>
      </c>
      <c r="G40" s="62" t="s">
        <v>45</v>
      </c>
      <c r="H40" s="62" t="s">
        <v>46</v>
      </c>
      <c r="I40" s="62" t="s">
        <v>47</v>
      </c>
      <c r="J40" s="62" t="s">
        <v>48</v>
      </c>
      <c r="K40" s="9"/>
    </row>
    <row r="41" spans="1:11" ht="48" customHeight="1" x14ac:dyDescent="0.2">
      <c r="A41" s="80"/>
      <c r="B41" s="80"/>
      <c r="C41" s="83" t="s">
        <v>92</v>
      </c>
      <c r="D41" s="83"/>
      <c r="E41" s="83"/>
      <c r="F41" s="63"/>
      <c r="G41" s="63"/>
      <c r="H41" s="63"/>
      <c r="I41" s="63"/>
      <c r="J41" s="63"/>
      <c r="K41" s="32">
        <f>SUM(F41:J41)</f>
        <v>0</v>
      </c>
    </row>
    <row r="42" spans="1:11" ht="50" customHeight="1" x14ac:dyDescent="0.2">
      <c r="A42" s="80"/>
      <c r="B42" s="80"/>
      <c r="C42" s="83" t="s">
        <v>42</v>
      </c>
      <c r="D42" s="83"/>
      <c r="E42" s="83"/>
      <c r="F42" s="63"/>
      <c r="G42" s="63"/>
      <c r="H42" s="63"/>
      <c r="I42" s="63"/>
      <c r="J42" s="63"/>
      <c r="K42" s="32">
        <f>SUM(F42:J42)</f>
        <v>0</v>
      </c>
    </row>
    <row r="43" spans="1:11" ht="34" customHeight="1" x14ac:dyDescent="0.2">
      <c r="A43" s="82">
        <v>11</v>
      </c>
      <c r="B43" s="79">
        <v>3</v>
      </c>
      <c r="C43" s="81" t="s">
        <v>93</v>
      </c>
      <c r="D43" s="81"/>
      <c r="E43" s="81"/>
      <c r="F43" s="62" t="s">
        <v>44</v>
      </c>
      <c r="G43" s="62" t="s">
        <v>45</v>
      </c>
      <c r="H43" s="62" t="s">
        <v>46</v>
      </c>
      <c r="I43" s="62" t="s">
        <v>47</v>
      </c>
      <c r="J43" s="62" t="s">
        <v>48</v>
      </c>
      <c r="K43" s="9"/>
    </row>
    <row r="44" spans="1:11" x14ac:dyDescent="0.2">
      <c r="A44" s="82"/>
      <c r="B44" s="80"/>
      <c r="C44" s="83" t="s">
        <v>43</v>
      </c>
      <c r="D44" s="83"/>
      <c r="E44" s="83"/>
      <c r="F44" s="63"/>
      <c r="G44" s="63"/>
      <c r="H44" s="63"/>
      <c r="I44" s="63"/>
      <c r="J44" s="63"/>
      <c r="K44" s="32">
        <f>SUM(F44:J44)</f>
        <v>0</v>
      </c>
    </row>
    <row r="45" spans="1:11" ht="65" customHeight="1" x14ac:dyDescent="0.2">
      <c r="A45" s="82"/>
      <c r="B45" s="88"/>
      <c r="C45" s="83" t="s">
        <v>94</v>
      </c>
      <c r="D45" s="83"/>
      <c r="E45" s="83"/>
      <c r="F45" s="63"/>
      <c r="G45" s="63"/>
      <c r="H45" s="63"/>
      <c r="I45" s="63"/>
      <c r="J45" s="63"/>
      <c r="K45" s="32">
        <f>SUM(F45:J45)</f>
        <v>0</v>
      </c>
    </row>
    <row r="46" spans="1:11" x14ac:dyDescent="0.2">
      <c r="G46" s="132" t="s">
        <v>151</v>
      </c>
      <c r="H46" s="75"/>
      <c r="I46" s="75"/>
      <c r="J46" s="75"/>
      <c r="K46" s="27" cm="1">
        <f t="array" ref="K46">SUM(K12:K45/280*50)</f>
        <v>0</v>
      </c>
    </row>
    <row r="47" spans="1:11" ht="21" customHeight="1" x14ac:dyDescent="0.2">
      <c r="A47" s="13" t="s">
        <v>18</v>
      </c>
      <c r="B47" s="84" t="s">
        <v>137</v>
      </c>
      <c r="C47" s="84"/>
      <c r="D47" s="84"/>
      <c r="E47" s="84"/>
      <c r="F47" s="84"/>
      <c r="G47" s="84"/>
      <c r="H47" s="34">
        <f>SUM(K12,K14,K15,K16)</f>
        <v>0</v>
      </c>
    </row>
    <row r="48" spans="1:11" ht="21" customHeight="1" x14ac:dyDescent="0.2">
      <c r="A48" s="45" t="s">
        <v>49</v>
      </c>
      <c r="B48" s="84" t="s">
        <v>138</v>
      </c>
      <c r="C48" s="84"/>
      <c r="D48" s="84"/>
      <c r="E48" s="84"/>
      <c r="F48" s="84"/>
      <c r="G48" s="84"/>
      <c r="H48" s="34">
        <f>SUM(K28,K29,K30,K32,K33,K35,K37,K39,K41,K42,K44,K45,)</f>
        <v>0</v>
      </c>
    </row>
    <row r="49" spans="1:10" ht="36" customHeight="1" x14ac:dyDescent="0.2">
      <c r="A49" s="45" t="s">
        <v>50</v>
      </c>
      <c r="B49" s="85" t="s">
        <v>139</v>
      </c>
      <c r="C49" s="86"/>
      <c r="D49" s="86"/>
      <c r="E49" s="86"/>
      <c r="F49" s="86"/>
      <c r="G49" s="87"/>
      <c r="H49" s="34">
        <f>SUM(K19,K21,K22,K24,K25,K26)</f>
        <v>0</v>
      </c>
    </row>
    <row r="53" spans="1:10" ht="17" x14ac:dyDescent="0.2">
      <c r="A53" s="5" t="s">
        <v>29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58" t="s">
        <v>30</v>
      </c>
      <c r="B54" s="73"/>
      <c r="C54" s="73"/>
      <c r="D54" s="73"/>
      <c r="E54" s="73"/>
      <c r="F54" s="73"/>
      <c r="G54" s="73"/>
      <c r="H54" s="73"/>
      <c r="I54" s="73"/>
      <c r="J54" s="73"/>
    </row>
    <row r="55" spans="1:10" ht="52" customHeight="1" x14ac:dyDescent="0.2">
      <c r="A55" s="58" t="s">
        <v>33</v>
      </c>
      <c r="B55" s="70"/>
      <c r="C55" s="71"/>
      <c r="D55" s="71"/>
      <c r="E55" s="71"/>
      <c r="F55" s="71"/>
      <c r="G55" s="71"/>
      <c r="H55" s="71"/>
      <c r="I55" s="71"/>
      <c r="J55" s="72"/>
    </row>
    <row r="56" spans="1:10" ht="33" customHeight="1" x14ac:dyDescent="0.2">
      <c r="A56" s="58" t="s">
        <v>31</v>
      </c>
      <c r="B56" s="73"/>
      <c r="C56" s="73"/>
      <c r="D56" s="73"/>
      <c r="E56" s="73"/>
      <c r="F56" s="73"/>
      <c r="G56" s="73"/>
      <c r="H56" s="73"/>
      <c r="I56" s="73"/>
      <c r="J56" s="73"/>
    </row>
    <row r="57" spans="1:10" ht="17" x14ac:dyDescent="0.2">
      <c r="A57" s="58" t="s">
        <v>32</v>
      </c>
      <c r="B57" s="73"/>
      <c r="C57" s="73"/>
      <c r="D57" s="73"/>
      <c r="E57" s="73"/>
      <c r="F57" s="73"/>
      <c r="G57" s="73"/>
      <c r="H57" s="73"/>
      <c r="I57" s="73"/>
      <c r="J57" s="73"/>
    </row>
  </sheetData>
  <sheetProtection sheet="1" objects="1" scenarios="1"/>
  <mergeCells count="74">
    <mergeCell ref="C24:E24"/>
    <mergeCell ref="C25:E25"/>
    <mergeCell ref="C32:E32"/>
    <mergeCell ref="C36:E37"/>
    <mergeCell ref="B48:G48"/>
    <mergeCell ref="C41:E41"/>
    <mergeCell ref="C42:E42"/>
    <mergeCell ref="G46:J46"/>
    <mergeCell ref="B43:B45"/>
    <mergeCell ref="B4:K4"/>
    <mergeCell ref="F7:J8"/>
    <mergeCell ref="C11:E11"/>
    <mergeCell ref="B11:B12"/>
    <mergeCell ref="A11:A12"/>
    <mergeCell ref="C12:E12"/>
    <mergeCell ref="B5:K5"/>
    <mergeCell ref="A6:K6"/>
    <mergeCell ref="F10:J10"/>
    <mergeCell ref="C7:E10"/>
    <mergeCell ref="B7:B10"/>
    <mergeCell ref="A7:A10"/>
    <mergeCell ref="K7:K10"/>
    <mergeCell ref="B1:H1"/>
    <mergeCell ref="J1:K1"/>
    <mergeCell ref="B2:H2"/>
    <mergeCell ref="J2:K2"/>
    <mergeCell ref="B3:K3"/>
    <mergeCell ref="A13:A16"/>
    <mergeCell ref="B13:B16"/>
    <mergeCell ref="A17:A26"/>
    <mergeCell ref="B17:B26"/>
    <mergeCell ref="C18:E18"/>
    <mergeCell ref="C26:E26"/>
    <mergeCell ref="C16:E16"/>
    <mergeCell ref="C17:E17"/>
    <mergeCell ref="C13:E13"/>
    <mergeCell ref="C14:E14"/>
    <mergeCell ref="C15:E15"/>
    <mergeCell ref="C19:E19"/>
    <mergeCell ref="C20:E20"/>
    <mergeCell ref="C21:E21"/>
    <mergeCell ref="C22:E22"/>
    <mergeCell ref="C23:E23"/>
    <mergeCell ref="A27:A30"/>
    <mergeCell ref="B27:B30"/>
    <mergeCell ref="C27:E27"/>
    <mergeCell ref="C28:E28"/>
    <mergeCell ref="C29:E29"/>
    <mergeCell ref="C30:E30"/>
    <mergeCell ref="A38:A39"/>
    <mergeCell ref="B38:B39"/>
    <mergeCell ref="A31:A33"/>
    <mergeCell ref="B31:B33"/>
    <mergeCell ref="C31:E31"/>
    <mergeCell ref="C33:E33"/>
    <mergeCell ref="A34:A37"/>
    <mergeCell ref="B34:B37"/>
    <mergeCell ref="C34:E34"/>
    <mergeCell ref="C35:E35"/>
    <mergeCell ref="C39:E39"/>
    <mergeCell ref="C38:E38"/>
    <mergeCell ref="B56:J56"/>
    <mergeCell ref="B57:J57"/>
    <mergeCell ref="B47:G47"/>
    <mergeCell ref="B54:J54"/>
    <mergeCell ref="B55:J55"/>
    <mergeCell ref="B49:G49"/>
    <mergeCell ref="A40:A42"/>
    <mergeCell ref="B40:B42"/>
    <mergeCell ref="C40:E40"/>
    <mergeCell ref="A43:A45"/>
    <mergeCell ref="C43:E43"/>
    <mergeCell ref="C44:E44"/>
    <mergeCell ref="C45:E45"/>
  </mergeCells>
  <pageMargins left="0.7" right="0.7" top="0.75" bottom="0.75" header="0.3" footer="0.3"/>
  <pageSetup paperSize="9" scale="70" fitToHeight="2" orientation="portrait" horizontalDpi="0" verticalDpi="0"/>
  <headerFooter>
    <oddHeader xml:space="preserve">&amp;L&amp;"-,Bold"CPD 39806_FYP DIPLOMA(CQI Draft)&amp;C&amp;"-,Bold"PROJECT PROPOSAL ASSESSMENT_FORM 2 (PRODUCT BASED)
</oddHeader>
    <oddFooter xml:space="preserve">&amp;LCPD39806/Form2/Thesis_Assessment/FYPDIPLOMA/UniKL-MICET/Jan2019V2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57"/>
  <sheetViews>
    <sheetView view="pageBreakPreview" topLeftCell="A33" zoomScale="110" zoomScaleNormal="100" zoomScaleSheetLayoutView="110" workbookViewId="0">
      <selection activeCell="J44" sqref="J44:J45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57" t="s">
        <v>0</v>
      </c>
      <c r="B1" s="104"/>
      <c r="C1" s="104"/>
      <c r="D1" s="104"/>
      <c r="E1" s="104"/>
      <c r="F1" s="104"/>
      <c r="G1" s="104"/>
      <c r="H1" s="104"/>
      <c r="I1" s="57" t="s">
        <v>1</v>
      </c>
      <c r="J1" s="66"/>
      <c r="K1" s="66"/>
    </row>
    <row r="2" spans="1:11" ht="17" x14ac:dyDescent="0.2">
      <c r="A2" s="57" t="s">
        <v>2</v>
      </c>
      <c r="B2" s="67" t="s">
        <v>130</v>
      </c>
      <c r="C2" s="67"/>
      <c r="D2" s="67"/>
      <c r="E2" s="67"/>
      <c r="F2" s="67"/>
      <c r="G2" s="67"/>
      <c r="H2" s="67"/>
      <c r="I2" s="57" t="s">
        <v>5</v>
      </c>
      <c r="J2" s="66"/>
      <c r="K2" s="66"/>
    </row>
    <row r="3" spans="1:11" ht="17" x14ac:dyDescent="0.2">
      <c r="A3" s="57" t="s">
        <v>3</v>
      </c>
      <c r="B3" s="68"/>
      <c r="C3" s="68"/>
      <c r="D3" s="68"/>
      <c r="E3" s="68"/>
      <c r="F3" s="68"/>
      <c r="G3" s="68"/>
      <c r="H3" s="68"/>
      <c r="I3" s="68"/>
      <c r="J3" s="68"/>
      <c r="K3" s="68"/>
    </row>
    <row r="4" spans="1:11" ht="17" x14ac:dyDescent="0.2">
      <c r="A4" s="57" t="s">
        <v>4</v>
      </c>
      <c r="B4" s="68"/>
      <c r="C4" s="68"/>
      <c r="D4" s="68"/>
      <c r="E4" s="68"/>
      <c r="F4" s="68"/>
      <c r="G4" s="68"/>
      <c r="H4" s="68"/>
      <c r="I4" s="68"/>
      <c r="J4" s="68"/>
      <c r="K4" s="68"/>
    </row>
    <row r="5" spans="1:11" ht="17" x14ac:dyDescent="0.2">
      <c r="A5" s="57" t="s">
        <v>35</v>
      </c>
      <c r="B5" s="68"/>
      <c r="C5" s="68"/>
      <c r="D5" s="68"/>
      <c r="E5" s="68"/>
      <c r="F5" s="68"/>
      <c r="G5" s="68"/>
      <c r="H5" s="68"/>
      <c r="I5" s="68"/>
      <c r="J5" s="68"/>
      <c r="K5" s="68"/>
    </row>
    <row r="6" spans="1:11" x14ac:dyDescent="0.2">
      <c r="A6" s="116" t="s">
        <v>80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</row>
    <row r="7" spans="1:11" ht="28" customHeight="1" x14ac:dyDescent="0.2">
      <c r="A7" s="123" t="s">
        <v>149</v>
      </c>
      <c r="B7" s="123" t="s">
        <v>7</v>
      </c>
      <c r="C7" s="105" t="s">
        <v>8</v>
      </c>
      <c r="D7" s="106"/>
      <c r="E7" s="107"/>
      <c r="F7" s="105" t="s">
        <v>9</v>
      </c>
      <c r="G7" s="106"/>
      <c r="H7" s="106"/>
      <c r="I7" s="106"/>
      <c r="J7" s="107"/>
      <c r="K7" s="123" t="s">
        <v>10</v>
      </c>
    </row>
    <row r="8" spans="1:11" ht="2" hidden="1" customHeight="1" x14ac:dyDescent="0.2">
      <c r="A8" s="124"/>
      <c r="B8" s="124"/>
      <c r="C8" s="120"/>
      <c r="D8" s="121"/>
      <c r="E8" s="122"/>
      <c r="F8" s="108"/>
      <c r="G8" s="109"/>
      <c r="H8" s="109"/>
      <c r="I8" s="109"/>
      <c r="J8" s="110"/>
      <c r="K8" s="124"/>
    </row>
    <row r="9" spans="1:11" ht="14" customHeight="1" x14ac:dyDescent="0.2">
      <c r="A9" s="124"/>
      <c r="B9" s="124"/>
      <c r="C9" s="120"/>
      <c r="D9" s="121"/>
      <c r="E9" s="122"/>
      <c r="F9" s="39" t="s">
        <v>97</v>
      </c>
      <c r="G9" s="39" t="s">
        <v>98</v>
      </c>
      <c r="H9" s="39" t="s">
        <v>99</v>
      </c>
      <c r="I9" s="39" t="s">
        <v>100</v>
      </c>
      <c r="J9" s="39" t="s">
        <v>101</v>
      </c>
      <c r="K9" s="124"/>
    </row>
    <row r="10" spans="1:11" ht="14" customHeight="1" x14ac:dyDescent="0.2">
      <c r="A10" s="125"/>
      <c r="B10" s="125"/>
      <c r="C10" s="108"/>
      <c r="D10" s="109"/>
      <c r="E10" s="110"/>
      <c r="F10" s="117" t="s">
        <v>150</v>
      </c>
      <c r="G10" s="118"/>
      <c r="H10" s="118"/>
      <c r="I10" s="118"/>
      <c r="J10" s="119"/>
      <c r="K10" s="125"/>
    </row>
    <row r="11" spans="1:11" ht="17" customHeight="1" x14ac:dyDescent="0.2">
      <c r="A11" s="114">
        <v>2</v>
      </c>
      <c r="B11" s="114">
        <v>2</v>
      </c>
      <c r="C11" s="111" t="s">
        <v>81</v>
      </c>
      <c r="D11" s="112"/>
      <c r="E11" s="113"/>
      <c r="F11" s="60" t="s">
        <v>82</v>
      </c>
      <c r="G11" s="60" t="s">
        <v>83</v>
      </c>
      <c r="H11" s="60" t="s">
        <v>84</v>
      </c>
      <c r="I11" s="60" t="s">
        <v>85</v>
      </c>
      <c r="J11" s="60" t="s">
        <v>86</v>
      </c>
      <c r="K11" s="31"/>
    </row>
    <row r="12" spans="1:11" ht="65" customHeight="1" x14ac:dyDescent="0.2">
      <c r="A12" s="115"/>
      <c r="B12" s="115"/>
      <c r="C12" s="92" t="s">
        <v>102</v>
      </c>
      <c r="D12" s="93"/>
      <c r="E12" s="94"/>
      <c r="F12" s="61"/>
      <c r="G12" s="61"/>
      <c r="H12" s="61"/>
      <c r="I12" s="61"/>
      <c r="J12" s="61"/>
      <c r="K12" s="16">
        <f>SUM(F12:J12)</f>
        <v>0</v>
      </c>
    </row>
    <row r="13" spans="1:11" ht="16" customHeight="1" x14ac:dyDescent="0.2">
      <c r="A13" s="79" t="s">
        <v>140</v>
      </c>
      <c r="B13" s="79">
        <v>2</v>
      </c>
      <c r="C13" s="95" t="s">
        <v>36</v>
      </c>
      <c r="D13" s="95"/>
      <c r="E13" s="95"/>
      <c r="F13" s="62" t="s">
        <v>44</v>
      </c>
      <c r="G13" s="62" t="s">
        <v>45</v>
      </c>
      <c r="H13" s="62" t="s">
        <v>46</v>
      </c>
      <c r="I13" s="62" t="s">
        <v>47</v>
      </c>
      <c r="J13" s="62" t="s">
        <v>48</v>
      </c>
      <c r="K13" s="7"/>
    </row>
    <row r="14" spans="1:11" ht="18" customHeight="1" x14ac:dyDescent="0.2">
      <c r="A14" s="80"/>
      <c r="B14" s="80"/>
      <c r="C14" s="83" t="s">
        <v>103</v>
      </c>
      <c r="D14" s="83"/>
      <c r="E14" s="83"/>
      <c r="F14" s="63"/>
      <c r="G14" s="63"/>
      <c r="H14" s="63"/>
      <c r="I14" s="63"/>
      <c r="J14" s="63"/>
      <c r="K14" s="16">
        <f>SUM(F14:J14)</f>
        <v>0</v>
      </c>
    </row>
    <row r="15" spans="1:11" ht="49" customHeight="1" x14ac:dyDescent="0.2">
      <c r="A15" s="80"/>
      <c r="B15" s="80"/>
      <c r="C15" s="83" t="s">
        <v>104</v>
      </c>
      <c r="D15" s="83"/>
      <c r="E15" s="83"/>
      <c r="F15" s="63"/>
      <c r="G15" s="63"/>
      <c r="H15" s="63"/>
      <c r="I15" s="63"/>
      <c r="J15" s="63"/>
      <c r="K15" s="16">
        <f>SUM(F15:J15)</f>
        <v>0</v>
      </c>
    </row>
    <row r="16" spans="1:11" ht="32" customHeight="1" x14ac:dyDescent="0.2">
      <c r="A16" s="88"/>
      <c r="B16" s="88"/>
      <c r="C16" s="83" t="s">
        <v>105</v>
      </c>
      <c r="D16" s="83"/>
      <c r="E16" s="83"/>
      <c r="F16" s="63"/>
      <c r="G16" s="63"/>
      <c r="H16" s="63"/>
      <c r="I16" s="63"/>
      <c r="J16" s="63"/>
      <c r="K16" s="16">
        <f>SUM(F16:J16)</f>
        <v>0</v>
      </c>
    </row>
    <row r="17" spans="1:11" ht="17" x14ac:dyDescent="0.2">
      <c r="A17" s="79">
        <v>1</v>
      </c>
      <c r="B17" s="79">
        <v>4</v>
      </c>
      <c r="C17" s="95" t="s">
        <v>38</v>
      </c>
      <c r="D17" s="95"/>
      <c r="E17" s="95"/>
      <c r="F17" s="62" t="s">
        <v>44</v>
      </c>
      <c r="G17" s="62" t="s">
        <v>45</v>
      </c>
      <c r="H17" s="62" t="s">
        <v>46</v>
      </c>
      <c r="I17" s="62" t="s">
        <v>47</v>
      </c>
      <c r="J17" s="62" t="s">
        <v>48</v>
      </c>
      <c r="K17" s="40"/>
    </row>
    <row r="18" spans="1:11" ht="19" customHeight="1" x14ac:dyDescent="0.2">
      <c r="A18" s="80"/>
      <c r="B18" s="80"/>
      <c r="C18" s="96" t="s">
        <v>106</v>
      </c>
      <c r="D18" s="96"/>
      <c r="E18" s="96"/>
      <c r="F18" s="63"/>
      <c r="G18" s="63"/>
      <c r="H18" s="63"/>
      <c r="I18" s="63"/>
      <c r="J18" s="63"/>
      <c r="K18" s="16"/>
    </row>
    <row r="19" spans="1:11" ht="34" customHeight="1" x14ac:dyDescent="0.2">
      <c r="A19" s="80"/>
      <c r="B19" s="80"/>
      <c r="C19" s="98" t="s">
        <v>109</v>
      </c>
      <c r="D19" s="99"/>
      <c r="E19" s="100"/>
      <c r="F19" s="63"/>
      <c r="G19" s="63"/>
      <c r="H19" s="63"/>
      <c r="I19" s="63"/>
      <c r="J19" s="63"/>
      <c r="K19" s="16">
        <f>SUM(F19:J19)</f>
        <v>0</v>
      </c>
    </row>
    <row r="20" spans="1:11" ht="21" customHeight="1" x14ac:dyDescent="0.2">
      <c r="A20" s="80"/>
      <c r="B20" s="80"/>
      <c r="C20" s="101" t="s">
        <v>107</v>
      </c>
      <c r="D20" s="102"/>
      <c r="E20" s="103"/>
      <c r="F20" s="63"/>
      <c r="G20" s="63"/>
      <c r="H20" s="63"/>
      <c r="I20" s="63"/>
      <c r="J20" s="63"/>
      <c r="K20" s="16"/>
    </row>
    <row r="21" spans="1:11" ht="22" customHeight="1" x14ac:dyDescent="0.2">
      <c r="A21" s="80"/>
      <c r="B21" s="80"/>
      <c r="C21" s="98" t="s">
        <v>110</v>
      </c>
      <c r="D21" s="99"/>
      <c r="E21" s="100"/>
      <c r="F21" s="63"/>
      <c r="G21" s="63"/>
      <c r="H21" s="63"/>
      <c r="I21" s="63"/>
      <c r="J21" s="63"/>
      <c r="K21" s="16">
        <f>SUM(F21:J21)</f>
        <v>0</v>
      </c>
    </row>
    <row r="22" spans="1:11" ht="61" customHeight="1" x14ac:dyDescent="0.2">
      <c r="A22" s="80"/>
      <c r="B22" s="80"/>
      <c r="C22" s="98" t="s">
        <v>111</v>
      </c>
      <c r="D22" s="99"/>
      <c r="E22" s="100"/>
      <c r="F22" s="63"/>
      <c r="G22" s="63"/>
      <c r="H22" s="63"/>
      <c r="I22" s="63"/>
      <c r="J22" s="63"/>
      <c r="K22" s="16">
        <f>SUM(F22:J22)</f>
        <v>0</v>
      </c>
    </row>
    <row r="23" spans="1:11" ht="18" customHeight="1" x14ac:dyDescent="0.2">
      <c r="A23" s="80"/>
      <c r="B23" s="80"/>
      <c r="C23" s="101" t="s">
        <v>108</v>
      </c>
      <c r="D23" s="102"/>
      <c r="E23" s="103"/>
      <c r="F23" s="63"/>
      <c r="G23" s="63"/>
      <c r="H23" s="63"/>
      <c r="I23" s="63"/>
      <c r="J23" s="63"/>
      <c r="K23" s="16"/>
    </row>
    <row r="24" spans="1:11" ht="35" customHeight="1" x14ac:dyDescent="0.2">
      <c r="A24" s="80"/>
      <c r="B24" s="80"/>
      <c r="C24" s="98" t="s">
        <v>112</v>
      </c>
      <c r="D24" s="99"/>
      <c r="E24" s="100"/>
      <c r="F24" s="63"/>
      <c r="G24" s="63"/>
      <c r="H24" s="63"/>
      <c r="I24" s="63"/>
      <c r="J24" s="63"/>
      <c r="K24" s="16">
        <f>SUM(F24:J24)</f>
        <v>0</v>
      </c>
    </row>
    <row r="25" spans="1:11" ht="23" customHeight="1" x14ac:dyDescent="0.2">
      <c r="A25" s="80"/>
      <c r="B25" s="80"/>
      <c r="C25" s="98" t="s">
        <v>113</v>
      </c>
      <c r="D25" s="99"/>
      <c r="E25" s="100"/>
      <c r="F25" s="63"/>
      <c r="G25" s="63"/>
      <c r="H25" s="63"/>
      <c r="I25" s="63"/>
      <c r="J25" s="63"/>
      <c r="K25" s="16">
        <f>SUM(F25:J25)</f>
        <v>0</v>
      </c>
    </row>
    <row r="26" spans="1:11" ht="32" customHeight="1" x14ac:dyDescent="0.2">
      <c r="A26" s="88"/>
      <c r="B26" s="80"/>
      <c r="C26" s="97" t="s">
        <v>114</v>
      </c>
      <c r="D26" s="97"/>
      <c r="E26" s="97"/>
      <c r="F26" s="63"/>
      <c r="G26" s="63"/>
      <c r="H26" s="63"/>
      <c r="I26" s="63"/>
      <c r="J26" s="63"/>
      <c r="K26" s="16">
        <f>SUM(F26:J26)</f>
        <v>0</v>
      </c>
    </row>
    <row r="27" spans="1:11" ht="17" x14ac:dyDescent="0.2">
      <c r="A27" s="79" t="s">
        <v>73</v>
      </c>
      <c r="B27" s="79">
        <v>3</v>
      </c>
      <c r="C27" s="95" t="s">
        <v>39</v>
      </c>
      <c r="D27" s="95"/>
      <c r="E27" s="95"/>
      <c r="F27" s="62" t="s">
        <v>44</v>
      </c>
      <c r="G27" s="62" t="s">
        <v>45</v>
      </c>
      <c r="H27" s="62" t="s">
        <v>46</v>
      </c>
      <c r="I27" s="62" t="s">
        <v>47</v>
      </c>
      <c r="J27" s="62" t="s">
        <v>48</v>
      </c>
      <c r="K27" s="40"/>
    </row>
    <row r="28" spans="1:11" ht="50" customHeight="1" x14ac:dyDescent="0.2">
      <c r="A28" s="80"/>
      <c r="B28" s="80"/>
      <c r="C28" s="83" t="s">
        <v>115</v>
      </c>
      <c r="D28" s="83"/>
      <c r="E28" s="83"/>
      <c r="F28" s="63"/>
      <c r="G28" s="63"/>
      <c r="H28" s="63"/>
      <c r="I28" s="63"/>
      <c r="J28" s="63"/>
      <c r="K28" s="16">
        <f>SUM(F28:J28)</f>
        <v>0</v>
      </c>
    </row>
    <row r="29" spans="1:11" ht="48" customHeight="1" x14ac:dyDescent="0.2">
      <c r="A29" s="80"/>
      <c r="B29" s="80"/>
      <c r="C29" s="83" t="s">
        <v>116</v>
      </c>
      <c r="D29" s="83"/>
      <c r="E29" s="83"/>
      <c r="F29" s="63"/>
      <c r="G29" s="63"/>
      <c r="H29" s="63"/>
      <c r="I29" s="63"/>
      <c r="J29" s="63"/>
      <c r="K29" s="16">
        <f>SUM(F29:J29)</f>
        <v>0</v>
      </c>
    </row>
    <row r="30" spans="1:11" ht="51" customHeight="1" x14ac:dyDescent="0.2">
      <c r="A30" s="88"/>
      <c r="B30" s="80"/>
      <c r="C30" s="92" t="s">
        <v>40</v>
      </c>
      <c r="D30" s="93"/>
      <c r="E30" s="94"/>
      <c r="F30" s="63"/>
      <c r="G30" s="63"/>
      <c r="H30" s="63"/>
      <c r="I30" s="63"/>
      <c r="J30" s="63"/>
      <c r="K30" s="16">
        <f>SUM(F30:J30)</f>
        <v>0</v>
      </c>
    </row>
    <row r="31" spans="1:11" ht="21" customHeight="1" x14ac:dyDescent="0.2">
      <c r="A31" s="79">
        <v>4</v>
      </c>
      <c r="B31" s="82">
        <v>3</v>
      </c>
      <c r="C31" s="89" t="s">
        <v>87</v>
      </c>
      <c r="D31" s="90"/>
      <c r="E31" s="91"/>
      <c r="F31" s="64" t="s">
        <v>75</v>
      </c>
      <c r="G31" s="64" t="s">
        <v>76</v>
      </c>
      <c r="H31" s="64" t="s">
        <v>77</v>
      </c>
      <c r="I31" s="64" t="s">
        <v>78</v>
      </c>
      <c r="J31" s="64" t="s">
        <v>79</v>
      </c>
      <c r="K31" s="33"/>
    </row>
    <row r="32" spans="1:11" ht="68" customHeight="1" x14ac:dyDescent="0.2">
      <c r="A32" s="80"/>
      <c r="B32" s="82"/>
      <c r="C32" s="92" t="s">
        <v>117</v>
      </c>
      <c r="D32" s="93"/>
      <c r="E32" s="94"/>
      <c r="F32" s="64"/>
      <c r="G32" s="64"/>
      <c r="H32" s="64"/>
      <c r="I32" s="64"/>
      <c r="J32" s="65"/>
      <c r="K32" s="36">
        <f>SUM(F32:J32)</f>
        <v>0</v>
      </c>
    </row>
    <row r="33" spans="1:11" ht="23" customHeight="1" x14ac:dyDescent="0.2">
      <c r="A33" s="88"/>
      <c r="B33" s="82"/>
      <c r="C33" s="92" t="s">
        <v>118</v>
      </c>
      <c r="D33" s="93"/>
      <c r="E33" s="94"/>
      <c r="F33" s="63"/>
      <c r="G33" s="63"/>
      <c r="H33" s="63"/>
      <c r="I33" s="63"/>
      <c r="J33" s="63"/>
      <c r="K33" s="16">
        <f>SUM(F33:J33)</f>
        <v>0</v>
      </c>
    </row>
    <row r="34" spans="1:11" ht="21" customHeight="1" x14ac:dyDescent="0.2">
      <c r="A34" s="79">
        <v>5</v>
      </c>
      <c r="B34" s="82">
        <v>3</v>
      </c>
      <c r="C34" s="89" t="s">
        <v>88</v>
      </c>
      <c r="D34" s="90"/>
      <c r="E34" s="91"/>
      <c r="F34" s="64" t="s">
        <v>24</v>
      </c>
      <c r="G34" s="64" t="s">
        <v>25</v>
      </c>
      <c r="H34" s="64" t="s">
        <v>26</v>
      </c>
      <c r="I34" s="64" t="s">
        <v>27</v>
      </c>
      <c r="J34" s="64" t="s">
        <v>28</v>
      </c>
      <c r="K34" s="33"/>
    </row>
    <row r="35" spans="1:11" ht="108" customHeight="1" x14ac:dyDescent="0.2">
      <c r="A35" s="80"/>
      <c r="B35" s="82"/>
      <c r="C35" s="92" t="s">
        <v>119</v>
      </c>
      <c r="D35" s="93"/>
      <c r="E35" s="94"/>
      <c r="F35" s="63"/>
      <c r="G35" s="63"/>
      <c r="H35" s="63"/>
      <c r="I35" s="63"/>
      <c r="J35" s="63"/>
      <c r="K35" s="16">
        <f>SUM(F35:J35)</f>
        <v>0</v>
      </c>
    </row>
    <row r="36" spans="1:11" ht="18" customHeight="1" x14ac:dyDescent="0.2">
      <c r="A36" s="80"/>
      <c r="B36" s="82"/>
      <c r="C36" s="126" t="s">
        <v>89</v>
      </c>
      <c r="D36" s="127"/>
      <c r="E36" s="128"/>
      <c r="F36" s="64" t="s">
        <v>75</v>
      </c>
      <c r="G36" s="64" t="s">
        <v>76</v>
      </c>
      <c r="H36" s="64" t="s">
        <v>77</v>
      </c>
      <c r="I36" s="64" t="s">
        <v>78</v>
      </c>
      <c r="J36" s="64" t="s">
        <v>79</v>
      </c>
      <c r="K36" s="36"/>
    </row>
    <row r="37" spans="1:11" ht="33" customHeight="1" x14ac:dyDescent="0.2">
      <c r="A37" s="88"/>
      <c r="B37" s="82"/>
      <c r="C37" s="129"/>
      <c r="D37" s="130"/>
      <c r="E37" s="131"/>
      <c r="F37" s="63"/>
      <c r="G37" s="63"/>
      <c r="H37" s="63"/>
      <c r="I37" s="63"/>
      <c r="J37" s="63"/>
      <c r="K37" s="16">
        <f>SUM(F37:J37)</f>
        <v>0</v>
      </c>
    </row>
    <row r="38" spans="1:11" ht="33" customHeight="1" x14ac:dyDescent="0.2">
      <c r="A38" s="82" t="s">
        <v>141</v>
      </c>
      <c r="B38" s="82">
        <v>3</v>
      </c>
      <c r="C38" s="89" t="s">
        <v>90</v>
      </c>
      <c r="D38" s="90"/>
      <c r="E38" s="91"/>
      <c r="F38" s="62" t="s">
        <v>44</v>
      </c>
      <c r="G38" s="62" t="s">
        <v>45</v>
      </c>
      <c r="H38" s="62" t="s">
        <v>46</v>
      </c>
      <c r="I38" s="62" t="s">
        <v>47</v>
      </c>
      <c r="J38" s="62" t="s">
        <v>48</v>
      </c>
      <c r="K38" s="33"/>
    </row>
    <row r="39" spans="1:11" ht="51" customHeight="1" x14ac:dyDescent="0.2">
      <c r="A39" s="82"/>
      <c r="B39" s="82"/>
      <c r="C39" s="92" t="s">
        <v>91</v>
      </c>
      <c r="D39" s="93"/>
      <c r="E39" s="94"/>
      <c r="F39" s="63"/>
      <c r="G39" s="63"/>
      <c r="H39" s="63"/>
      <c r="I39" s="63"/>
      <c r="J39" s="63"/>
      <c r="K39" s="16">
        <f>SUM(F39:J39)</f>
        <v>0</v>
      </c>
    </row>
    <row r="40" spans="1:11" ht="32" customHeight="1" x14ac:dyDescent="0.2">
      <c r="A40" s="79">
        <v>12</v>
      </c>
      <c r="B40" s="79">
        <v>3</v>
      </c>
      <c r="C40" s="81" t="s">
        <v>41</v>
      </c>
      <c r="D40" s="81"/>
      <c r="E40" s="81"/>
      <c r="F40" s="62" t="s">
        <v>44</v>
      </c>
      <c r="G40" s="62" t="s">
        <v>45</v>
      </c>
      <c r="H40" s="62" t="s">
        <v>46</v>
      </c>
      <c r="I40" s="62" t="s">
        <v>47</v>
      </c>
      <c r="J40" s="62" t="s">
        <v>48</v>
      </c>
      <c r="K40" s="40"/>
    </row>
    <row r="41" spans="1:11" ht="48" customHeight="1" x14ac:dyDescent="0.2">
      <c r="A41" s="80"/>
      <c r="B41" s="80"/>
      <c r="C41" s="83" t="s">
        <v>92</v>
      </c>
      <c r="D41" s="83"/>
      <c r="E41" s="83"/>
      <c r="F41" s="63"/>
      <c r="G41" s="63"/>
      <c r="H41" s="63"/>
      <c r="I41" s="63"/>
      <c r="J41" s="63"/>
      <c r="K41" s="32">
        <f>SUM(F41:J41)</f>
        <v>0</v>
      </c>
    </row>
    <row r="42" spans="1:11" ht="50" customHeight="1" x14ac:dyDescent="0.2">
      <c r="A42" s="80"/>
      <c r="B42" s="80"/>
      <c r="C42" s="83" t="s">
        <v>42</v>
      </c>
      <c r="D42" s="83"/>
      <c r="E42" s="83"/>
      <c r="F42" s="63"/>
      <c r="G42" s="63"/>
      <c r="H42" s="63"/>
      <c r="I42" s="63"/>
      <c r="J42" s="63"/>
      <c r="K42" s="32">
        <f>SUM(F42:J42)</f>
        <v>0</v>
      </c>
    </row>
    <row r="43" spans="1:11" ht="34" customHeight="1" x14ac:dyDescent="0.2">
      <c r="A43" s="82">
        <v>11</v>
      </c>
      <c r="B43" s="79">
        <v>3</v>
      </c>
      <c r="C43" s="81" t="s">
        <v>93</v>
      </c>
      <c r="D43" s="81"/>
      <c r="E43" s="81"/>
      <c r="F43" s="62" t="s">
        <v>44</v>
      </c>
      <c r="G43" s="62" t="s">
        <v>45</v>
      </c>
      <c r="H43" s="62" t="s">
        <v>46</v>
      </c>
      <c r="I43" s="62" t="s">
        <v>47</v>
      </c>
      <c r="J43" s="62" t="s">
        <v>48</v>
      </c>
      <c r="K43" s="40"/>
    </row>
    <row r="44" spans="1:11" x14ac:dyDescent="0.2">
      <c r="A44" s="82"/>
      <c r="B44" s="80"/>
      <c r="C44" s="83" t="s">
        <v>43</v>
      </c>
      <c r="D44" s="83"/>
      <c r="E44" s="83"/>
      <c r="F44" s="63"/>
      <c r="G44" s="63"/>
      <c r="H44" s="63"/>
      <c r="I44" s="63"/>
      <c r="J44" s="63"/>
      <c r="K44" s="32">
        <f>SUM(F44:J44)</f>
        <v>0</v>
      </c>
    </row>
    <row r="45" spans="1:11" ht="65" customHeight="1" x14ac:dyDescent="0.2">
      <c r="A45" s="82"/>
      <c r="B45" s="88"/>
      <c r="C45" s="83" t="s">
        <v>94</v>
      </c>
      <c r="D45" s="83"/>
      <c r="E45" s="83"/>
      <c r="F45" s="63"/>
      <c r="G45" s="63"/>
      <c r="H45" s="63"/>
      <c r="I45" s="63"/>
      <c r="J45" s="63"/>
      <c r="K45" s="32">
        <f>SUM(F45:J45)</f>
        <v>0</v>
      </c>
    </row>
    <row r="46" spans="1:11" x14ac:dyDescent="0.2">
      <c r="G46" s="132" t="s">
        <v>151</v>
      </c>
      <c r="H46" s="75"/>
      <c r="I46" s="75"/>
      <c r="J46" s="75"/>
      <c r="K46" s="27" cm="1">
        <f t="array" ref="K46">SUM(K12:K45/280*50)</f>
        <v>0</v>
      </c>
    </row>
    <row r="47" spans="1:11" ht="21" customHeight="1" x14ac:dyDescent="0.2">
      <c r="A47" s="45" t="s">
        <v>18</v>
      </c>
      <c r="B47" s="84" t="s">
        <v>137</v>
      </c>
      <c r="C47" s="84"/>
      <c r="D47" s="84"/>
      <c r="E47" s="84"/>
      <c r="F47" s="84"/>
      <c r="G47" s="84"/>
      <c r="H47" s="34">
        <f>SUM(K12,K14,K15,K16)</f>
        <v>0</v>
      </c>
    </row>
    <row r="48" spans="1:11" ht="21" customHeight="1" x14ac:dyDescent="0.2">
      <c r="A48" s="45" t="s">
        <v>49</v>
      </c>
      <c r="B48" s="84" t="s">
        <v>138</v>
      </c>
      <c r="C48" s="84"/>
      <c r="D48" s="84"/>
      <c r="E48" s="84"/>
      <c r="F48" s="84"/>
      <c r="G48" s="84"/>
      <c r="H48" s="34">
        <f>SUM(K28,K29,K30,K32,K33,K35,K37,K39,K41,K42,K44,K45,)</f>
        <v>0</v>
      </c>
    </row>
    <row r="49" spans="1:10" ht="36" customHeight="1" x14ac:dyDescent="0.2">
      <c r="A49" s="45" t="s">
        <v>50</v>
      </c>
      <c r="B49" s="85" t="s">
        <v>139</v>
      </c>
      <c r="C49" s="86"/>
      <c r="D49" s="86"/>
      <c r="E49" s="86"/>
      <c r="F49" s="86"/>
      <c r="G49" s="87"/>
      <c r="H49" s="34">
        <f>SUM(K19,K21,K22,K24,K25,K26)</f>
        <v>0</v>
      </c>
    </row>
    <row r="53" spans="1:10" ht="17" x14ac:dyDescent="0.2">
      <c r="A53" s="5" t="s">
        <v>29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58" t="s">
        <v>30</v>
      </c>
      <c r="B54" s="133"/>
      <c r="C54" s="133"/>
      <c r="D54" s="133"/>
      <c r="E54" s="133"/>
      <c r="F54" s="133"/>
      <c r="G54" s="133"/>
      <c r="H54" s="133"/>
      <c r="I54" s="133"/>
      <c r="J54" s="133"/>
    </row>
    <row r="55" spans="1:10" ht="52" customHeight="1" x14ac:dyDescent="0.2">
      <c r="A55" s="58" t="s">
        <v>33</v>
      </c>
      <c r="B55" s="134"/>
      <c r="C55" s="135"/>
      <c r="D55" s="135"/>
      <c r="E55" s="135"/>
      <c r="F55" s="135"/>
      <c r="G55" s="135"/>
      <c r="H55" s="135"/>
      <c r="I55" s="135"/>
      <c r="J55" s="136"/>
    </row>
    <row r="56" spans="1:10" ht="33" customHeight="1" x14ac:dyDescent="0.2">
      <c r="A56" s="58" t="s">
        <v>31</v>
      </c>
      <c r="B56" s="133"/>
      <c r="C56" s="133"/>
      <c r="D56" s="133"/>
      <c r="E56" s="133"/>
      <c r="F56" s="133"/>
      <c r="G56" s="133"/>
      <c r="H56" s="133"/>
      <c r="I56" s="133"/>
      <c r="J56" s="133"/>
    </row>
    <row r="57" spans="1:10" ht="17" x14ac:dyDescent="0.2">
      <c r="A57" s="58" t="s">
        <v>32</v>
      </c>
      <c r="B57" s="133"/>
      <c r="C57" s="133"/>
      <c r="D57" s="133"/>
      <c r="E57" s="133"/>
      <c r="F57" s="133"/>
      <c r="G57" s="133"/>
      <c r="H57" s="133"/>
      <c r="I57" s="133"/>
      <c r="J57" s="133"/>
    </row>
  </sheetData>
  <sheetProtection sheet="1" objects="1" scenarios="1"/>
  <mergeCells count="74">
    <mergeCell ref="B57:J57"/>
    <mergeCell ref="G46:J46"/>
    <mergeCell ref="B47:G47"/>
    <mergeCell ref="B54:J54"/>
    <mergeCell ref="B55:J55"/>
    <mergeCell ref="B56:J56"/>
    <mergeCell ref="B48:G48"/>
    <mergeCell ref="B49:G49"/>
    <mergeCell ref="A43:A45"/>
    <mergeCell ref="B43:B45"/>
    <mergeCell ref="C43:E43"/>
    <mergeCell ref="C44:E44"/>
    <mergeCell ref="C45:E45"/>
    <mergeCell ref="A38:A39"/>
    <mergeCell ref="B38:B39"/>
    <mergeCell ref="C38:E38"/>
    <mergeCell ref="C39:E39"/>
    <mergeCell ref="A40:A42"/>
    <mergeCell ref="B40:B42"/>
    <mergeCell ref="C40:E40"/>
    <mergeCell ref="C41:E41"/>
    <mergeCell ref="C42:E42"/>
    <mergeCell ref="A27:A30"/>
    <mergeCell ref="B27:B30"/>
    <mergeCell ref="A34:A37"/>
    <mergeCell ref="B34:B37"/>
    <mergeCell ref="C36:E37"/>
    <mergeCell ref="C34:E34"/>
    <mergeCell ref="C35:E35"/>
    <mergeCell ref="A31:A33"/>
    <mergeCell ref="B31:B33"/>
    <mergeCell ref="C31:E31"/>
    <mergeCell ref="C32:E32"/>
    <mergeCell ref="C33:E33"/>
    <mergeCell ref="C30:E30"/>
    <mergeCell ref="C27:E27"/>
    <mergeCell ref="C28:E28"/>
    <mergeCell ref="C29:E29"/>
    <mergeCell ref="C22:E22"/>
    <mergeCell ref="C23:E23"/>
    <mergeCell ref="C24:E24"/>
    <mergeCell ref="C25:E25"/>
    <mergeCell ref="A13:A16"/>
    <mergeCell ref="B13:B16"/>
    <mergeCell ref="A17:A26"/>
    <mergeCell ref="C26:E26"/>
    <mergeCell ref="C13:E13"/>
    <mergeCell ref="C14:E14"/>
    <mergeCell ref="C15:E15"/>
    <mergeCell ref="C16:E16"/>
    <mergeCell ref="C17:E17"/>
    <mergeCell ref="B17:B26"/>
    <mergeCell ref="C19:E19"/>
    <mergeCell ref="C20:E20"/>
    <mergeCell ref="C21:E21"/>
    <mergeCell ref="C18:E18"/>
    <mergeCell ref="A11:A12"/>
    <mergeCell ref="B11:B12"/>
    <mergeCell ref="B5:K5"/>
    <mergeCell ref="A6:K6"/>
    <mergeCell ref="F7:J8"/>
    <mergeCell ref="F10:J10"/>
    <mergeCell ref="C7:E10"/>
    <mergeCell ref="K7:K10"/>
    <mergeCell ref="B7:B10"/>
    <mergeCell ref="A7:A10"/>
    <mergeCell ref="C11:E11"/>
    <mergeCell ref="C12:E12"/>
    <mergeCell ref="B4:K4"/>
    <mergeCell ref="B1:H1"/>
    <mergeCell ref="J1:K1"/>
    <mergeCell ref="B2:H2"/>
    <mergeCell ref="J2:K2"/>
    <mergeCell ref="B3:K3"/>
  </mergeCells>
  <pageMargins left="0.7" right="0.7" top="0.75" bottom="0.75" header="0.3" footer="0.3"/>
  <pageSetup paperSize="9" orientation="landscape" horizontalDpi="0" verticalDpi="0"/>
  <headerFooter>
    <oddHeader xml:space="preserve">&amp;LCPD 39806_FYP DIPLOMA(CQI Draft)&amp;CPROJECT PROPOSAL ASSESSMENT_FORM 2 (PRODUCT BASED)
</oddHeader>
    <oddFooter xml:space="preserve">&amp;LCPD39806/Form2/Thesis_Assessment/FYPDIPLOMA/UniKL-MICET/Jan2019V2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438294F-D78D-6B4F-8E41-B931D14E7053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sheetPr>
    <pageSetUpPr fitToPage="1"/>
  </sheetPr>
  <dimension ref="A1:L32"/>
  <sheetViews>
    <sheetView view="pageBreakPreview" zoomScale="110" zoomScaleNormal="100" zoomScaleSheetLayoutView="110" workbookViewId="0">
      <selection activeCell="K22" sqref="K22:K24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57" t="s">
        <v>0</v>
      </c>
      <c r="B1" s="104"/>
      <c r="C1" s="104"/>
      <c r="D1" s="104"/>
      <c r="E1" s="104"/>
      <c r="F1" s="104"/>
      <c r="G1" s="104"/>
      <c r="H1" s="104"/>
      <c r="I1" s="104"/>
      <c r="J1" s="57" t="s">
        <v>1</v>
      </c>
      <c r="K1" s="66"/>
      <c r="L1" s="66"/>
    </row>
    <row r="2" spans="1:12" ht="17" x14ac:dyDescent="0.2">
      <c r="A2" s="57" t="s">
        <v>2</v>
      </c>
      <c r="B2" s="67" t="s">
        <v>130</v>
      </c>
      <c r="C2" s="67"/>
      <c r="D2" s="67"/>
      <c r="E2" s="67"/>
      <c r="F2" s="67"/>
      <c r="G2" s="67"/>
      <c r="H2" s="67"/>
      <c r="I2" s="67"/>
      <c r="J2" s="57" t="s">
        <v>5</v>
      </c>
      <c r="K2" s="66"/>
      <c r="L2" s="66"/>
    </row>
    <row r="3" spans="1:12" ht="17" x14ac:dyDescent="0.2">
      <c r="A3" s="57" t="s">
        <v>3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12" ht="17" x14ac:dyDescent="0.2">
      <c r="A4" s="57" t="s">
        <v>4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</row>
    <row r="5" spans="1:12" ht="17" x14ac:dyDescent="0.2">
      <c r="A5" s="57" t="s">
        <v>35</v>
      </c>
      <c r="B5" s="138"/>
      <c r="C5" s="139"/>
      <c r="D5" s="139"/>
      <c r="E5" s="139"/>
      <c r="F5" s="139"/>
      <c r="G5" s="139"/>
      <c r="H5" s="139"/>
      <c r="I5" s="139"/>
      <c r="J5" s="139"/>
      <c r="K5" s="139"/>
      <c r="L5" s="140"/>
    </row>
    <row r="6" spans="1:12" ht="17" x14ac:dyDescent="0.2">
      <c r="A6" s="57" t="s">
        <v>51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</row>
    <row r="7" spans="1:12" x14ac:dyDescent="0.2">
      <c r="A7" s="116" t="s">
        <v>52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</row>
    <row r="8" spans="1:12" x14ac:dyDescent="0.2">
      <c r="A8" s="123" t="s">
        <v>149</v>
      </c>
      <c r="B8" s="123" t="s">
        <v>7</v>
      </c>
      <c r="C8" s="105" t="s">
        <v>8</v>
      </c>
      <c r="D8" s="106"/>
      <c r="E8" s="107"/>
      <c r="F8" s="123" t="s">
        <v>37</v>
      </c>
      <c r="G8" s="76" t="s">
        <v>9</v>
      </c>
      <c r="H8" s="76"/>
      <c r="I8" s="76"/>
      <c r="J8" s="76"/>
      <c r="K8" s="76"/>
      <c r="L8" s="123" t="s">
        <v>10</v>
      </c>
    </row>
    <row r="9" spans="1:12" ht="17" x14ac:dyDescent="0.2">
      <c r="A9" s="125"/>
      <c r="B9" s="125"/>
      <c r="C9" s="108"/>
      <c r="D9" s="109"/>
      <c r="E9" s="110"/>
      <c r="F9" s="125"/>
      <c r="G9" s="3" t="s">
        <v>44</v>
      </c>
      <c r="H9" s="3" t="s">
        <v>45</v>
      </c>
      <c r="I9" s="3" t="s">
        <v>46</v>
      </c>
      <c r="J9" s="3" t="s">
        <v>47</v>
      </c>
      <c r="K9" s="3" t="s">
        <v>48</v>
      </c>
      <c r="L9" s="125"/>
    </row>
    <row r="10" spans="1:12" x14ac:dyDescent="0.2">
      <c r="A10" s="79" t="s">
        <v>142</v>
      </c>
      <c r="B10" s="79">
        <v>5</v>
      </c>
      <c r="C10" s="95" t="s">
        <v>120</v>
      </c>
      <c r="D10" s="95"/>
      <c r="E10" s="95"/>
      <c r="F10" s="8">
        <v>6</v>
      </c>
      <c r="G10" s="117" t="s">
        <v>150</v>
      </c>
      <c r="H10" s="118"/>
      <c r="I10" s="118"/>
      <c r="J10" s="118"/>
      <c r="K10" s="119"/>
      <c r="L10" s="7"/>
    </row>
    <row r="11" spans="1:12" ht="35" customHeight="1" x14ac:dyDescent="0.2">
      <c r="A11" s="80"/>
      <c r="B11" s="80"/>
      <c r="C11" s="83" t="s">
        <v>54</v>
      </c>
      <c r="D11" s="83"/>
      <c r="E11" s="83"/>
      <c r="F11" s="24">
        <v>1</v>
      </c>
      <c r="G11" s="63"/>
      <c r="H11" s="63"/>
      <c r="I11" s="63"/>
      <c r="J11" s="63"/>
      <c r="K11" s="63"/>
      <c r="L11" s="17">
        <f>SUM(G11:K11)*F11</f>
        <v>0</v>
      </c>
    </row>
    <row r="12" spans="1:12" ht="19" customHeight="1" x14ac:dyDescent="0.2">
      <c r="A12" s="80"/>
      <c r="B12" s="80"/>
      <c r="C12" s="83" t="s">
        <v>121</v>
      </c>
      <c r="D12" s="83"/>
      <c r="E12" s="83"/>
      <c r="F12" s="24">
        <v>2</v>
      </c>
      <c r="G12" s="63"/>
      <c r="H12" s="63"/>
      <c r="I12" s="63"/>
      <c r="J12" s="63"/>
      <c r="K12" s="63"/>
      <c r="L12" s="17">
        <f t="shared" ref="L12:L14" si="0">SUM(G12:K12)*F12</f>
        <v>0</v>
      </c>
    </row>
    <row r="13" spans="1:12" ht="32" customHeight="1" x14ac:dyDescent="0.2">
      <c r="A13" s="80"/>
      <c r="B13" s="80"/>
      <c r="C13" s="98" t="s">
        <v>122</v>
      </c>
      <c r="D13" s="99"/>
      <c r="E13" s="100"/>
      <c r="F13" s="24">
        <v>1</v>
      </c>
      <c r="G13" s="63"/>
      <c r="H13" s="63"/>
      <c r="I13" s="63"/>
      <c r="J13" s="63"/>
      <c r="K13" s="63"/>
      <c r="L13" s="17">
        <f>SUM(G13:K13)*F13</f>
        <v>0</v>
      </c>
    </row>
    <row r="14" spans="1:12" ht="19" customHeight="1" x14ac:dyDescent="0.2">
      <c r="A14" s="88"/>
      <c r="B14" s="88"/>
      <c r="C14" s="97" t="s">
        <v>55</v>
      </c>
      <c r="D14" s="97"/>
      <c r="E14" s="97"/>
      <c r="F14" s="24">
        <v>2</v>
      </c>
      <c r="G14" s="63"/>
      <c r="H14" s="63"/>
      <c r="I14" s="63"/>
      <c r="J14" s="63"/>
      <c r="K14" s="63"/>
      <c r="L14" s="17">
        <f t="shared" si="0"/>
        <v>0</v>
      </c>
    </row>
    <row r="15" spans="1:12" x14ac:dyDescent="0.2">
      <c r="A15" s="79" t="s">
        <v>143</v>
      </c>
      <c r="B15" s="79">
        <v>5</v>
      </c>
      <c r="C15" s="95" t="s">
        <v>123</v>
      </c>
      <c r="D15" s="95"/>
      <c r="E15" s="95"/>
      <c r="F15" s="8">
        <v>9</v>
      </c>
      <c r="G15" s="117" t="s">
        <v>150</v>
      </c>
      <c r="H15" s="118"/>
      <c r="I15" s="118"/>
      <c r="J15" s="118"/>
      <c r="K15" s="119"/>
      <c r="L15" s="7"/>
    </row>
    <row r="16" spans="1:12" ht="36" customHeight="1" x14ac:dyDescent="0.2">
      <c r="A16" s="80"/>
      <c r="B16" s="80"/>
      <c r="C16" s="83" t="s">
        <v>128</v>
      </c>
      <c r="D16" s="83"/>
      <c r="E16" s="83"/>
      <c r="F16" s="24">
        <v>1</v>
      </c>
      <c r="G16" s="63"/>
      <c r="H16" s="63"/>
      <c r="I16" s="63"/>
      <c r="J16" s="63"/>
      <c r="K16" s="63"/>
      <c r="L16" s="17">
        <f>SUM(G16:K16)*F16</f>
        <v>0</v>
      </c>
    </row>
    <row r="17" spans="1:12" ht="20" customHeight="1" x14ac:dyDescent="0.2">
      <c r="A17" s="80"/>
      <c r="B17" s="80"/>
      <c r="C17" s="83" t="s">
        <v>127</v>
      </c>
      <c r="D17" s="83"/>
      <c r="E17" s="83"/>
      <c r="F17" s="24">
        <v>2</v>
      </c>
      <c r="G17" s="63"/>
      <c r="H17" s="63"/>
      <c r="I17" s="63"/>
      <c r="J17" s="63"/>
      <c r="K17" s="63"/>
      <c r="L17" s="17">
        <f t="shared" ref="L17:L20" si="1">SUM(G17:K17)*F17</f>
        <v>0</v>
      </c>
    </row>
    <row r="18" spans="1:12" ht="36" customHeight="1" x14ac:dyDescent="0.2">
      <c r="A18" s="80"/>
      <c r="B18" s="80"/>
      <c r="C18" s="83" t="s">
        <v>126</v>
      </c>
      <c r="D18" s="83"/>
      <c r="E18" s="83"/>
      <c r="F18" s="24">
        <v>3</v>
      </c>
      <c r="G18" s="63"/>
      <c r="H18" s="63"/>
      <c r="I18" s="63"/>
      <c r="J18" s="63"/>
      <c r="K18" s="63"/>
      <c r="L18" s="17">
        <f t="shared" si="1"/>
        <v>0</v>
      </c>
    </row>
    <row r="19" spans="1:12" ht="21" customHeight="1" x14ac:dyDescent="0.2">
      <c r="A19" s="80"/>
      <c r="B19" s="80"/>
      <c r="C19" s="92" t="s">
        <v>125</v>
      </c>
      <c r="D19" s="93"/>
      <c r="E19" s="94"/>
      <c r="F19" s="24">
        <v>2</v>
      </c>
      <c r="G19" s="63"/>
      <c r="H19" s="63"/>
      <c r="I19" s="63"/>
      <c r="J19" s="63"/>
      <c r="K19" s="63"/>
      <c r="L19" s="35">
        <f>SUM(G19:K19)*2</f>
        <v>0</v>
      </c>
    </row>
    <row r="20" spans="1:12" ht="33" customHeight="1" x14ac:dyDescent="0.2">
      <c r="A20" s="88"/>
      <c r="B20" s="88"/>
      <c r="C20" s="83" t="s">
        <v>124</v>
      </c>
      <c r="D20" s="83"/>
      <c r="E20" s="83"/>
      <c r="F20" s="24">
        <v>1</v>
      </c>
      <c r="G20" s="63"/>
      <c r="H20" s="63"/>
      <c r="I20" s="63"/>
      <c r="J20" s="63"/>
      <c r="K20" s="63"/>
      <c r="L20" s="17">
        <f t="shared" si="1"/>
        <v>0</v>
      </c>
    </row>
    <row r="21" spans="1:12" x14ac:dyDescent="0.2">
      <c r="A21" s="79" t="s">
        <v>144</v>
      </c>
      <c r="B21" s="79">
        <v>5</v>
      </c>
      <c r="C21" s="95" t="s">
        <v>53</v>
      </c>
      <c r="D21" s="95"/>
      <c r="E21" s="95"/>
      <c r="F21" s="8">
        <v>5</v>
      </c>
      <c r="G21" s="117" t="s">
        <v>150</v>
      </c>
      <c r="H21" s="118"/>
      <c r="I21" s="118"/>
      <c r="J21" s="118"/>
      <c r="K21" s="119"/>
      <c r="L21" s="7"/>
    </row>
    <row r="22" spans="1:12" ht="66" customHeight="1" x14ac:dyDescent="0.2">
      <c r="A22" s="80"/>
      <c r="B22" s="80"/>
      <c r="C22" s="83" t="s">
        <v>56</v>
      </c>
      <c r="D22" s="83"/>
      <c r="E22" s="83"/>
      <c r="F22" s="24">
        <v>2</v>
      </c>
      <c r="G22" s="63"/>
      <c r="H22" s="63"/>
      <c r="I22" s="63"/>
      <c r="J22" s="63"/>
      <c r="K22" s="63"/>
      <c r="L22" s="17">
        <f>SUM(G22:K22)*F22</f>
        <v>0</v>
      </c>
    </row>
    <row r="23" spans="1:12" x14ac:dyDescent="0.2">
      <c r="A23" s="80"/>
      <c r="B23" s="80"/>
      <c r="C23" s="83" t="s">
        <v>57</v>
      </c>
      <c r="D23" s="83"/>
      <c r="E23" s="83"/>
      <c r="F23" s="24">
        <v>1</v>
      </c>
      <c r="G23" s="63"/>
      <c r="H23" s="63"/>
      <c r="I23" s="63"/>
      <c r="J23" s="63"/>
      <c r="K23" s="63"/>
      <c r="L23" s="17">
        <f t="shared" ref="L23:L24" si="2">SUM(G23:K23)*F23</f>
        <v>0</v>
      </c>
    </row>
    <row r="24" spans="1:12" x14ac:dyDescent="0.2">
      <c r="A24" s="88"/>
      <c r="B24" s="88"/>
      <c r="C24" s="83" t="s">
        <v>58</v>
      </c>
      <c r="D24" s="83"/>
      <c r="E24" s="83"/>
      <c r="F24" s="24">
        <v>2</v>
      </c>
      <c r="G24" s="63"/>
      <c r="H24" s="63"/>
      <c r="I24" s="63"/>
      <c r="J24" s="63"/>
      <c r="K24" s="63"/>
      <c r="L24" s="17">
        <f t="shared" si="2"/>
        <v>0</v>
      </c>
    </row>
    <row r="25" spans="1:12" x14ac:dyDescent="0.2">
      <c r="H25" s="75" t="s">
        <v>152</v>
      </c>
      <c r="I25" s="75"/>
      <c r="J25" s="75"/>
      <c r="K25" s="75"/>
      <c r="L25" s="27">
        <f>SUM(L11:L24)/200*50</f>
        <v>0</v>
      </c>
    </row>
    <row r="26" spans="1:12" x14ac:dyDescent="0.2">
      <c r="A26" s="11" t="s">
        <v>50</v>
      </c>
      <c r="B26" s="137" t="s">
        <v>145</v>
      </c>
      <c r="C26" s="137"/>
      <c r="D26" s="137"/>
      <c r="E26" s="137"/>
      <c r="F26" s="137"/>
      <c r="G26" s="137"/>
      <c r="H26" s="137"/>
      <c r="I26" s="10">
        <f>SUM(L11:L24)</f>
        <v>0</v>
      </c>
    </row>
    <row r="28" spans="1:12" ht="17" x14ac:dyDescent="0.2">
      <c r="A28" s="5" t="s">
        <v>29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8" t="s">
        <v>30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</row>
    <row r="30" spans="1:12" ht="34" customHeight="1" x14ac:dyDescent="0.2">
      <c r="A30" s="58" t="s">
        <v>33</v>
      </c>
      <c r="B30" s="70"/>
      <c r="C30" s="71"/>
      <c r="D30" s="71"/>
      <c r="E30" s="71"/>
      <c r="F30" s="71"/>
      <c r="G30" s="71"/>
      <c r="H30" s="71"/>
      <c r="I30" s="71"/>
      <c r="J30" s="71"/>
      <c r="K30" s="72"/>
    </row>
    <row r="31" spans="1:12" ht="42" customHeight="1" x14ac:dyDescent="0.2">
      <c r="A31" s="58" t="s">
        <v>31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</row>
    <row r="32" spans="1:12" ht="17" x14ac:dyDescent="0.2">
      <c r="A32" s="58" t="s">
        <v>32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</row>
  </sheetData>
  <sheetProtection sheet="1" objects="1" scenarios="1"/>
  <mergeCells count="45"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  <mergeCell ref="A10:A14"/>
    <mergeCell ref="B10:B14"/>
    <mergeCell ref="C10:E10"/>
    <mergeCell ref="C11:E11"/>
    <mergeCell ref="C12:E12"/>
    <mergeCell ref="C14:E14"/>
    <mergeCell ref="C13:E13"/>
    <mergeCell ref="C16:E16"/>
    <mergeCell ref="C17:E17"/>
    <mergeCell ref="C20:E20"/>
    <mergeCell ref="L8:L9"/>
    <mergeCell ref="G10:K10"/>
    <mergeCell ref="G15:K15"/>
    <mergeCell ref="A15:A20"/>
    <mergeCell ref="B15:B20"/>
    <mergeCell ref="G21:K21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C15:E15"/>
  </mergeCells>
  <pageMargins left="0.7" right="0.7" top="0.75" bottom="0.75" header="0.3" footer="0.3"/>
  <pageSetup paperSize="9" scale="67" orientation="portrait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view="pageBreakPreview" zoomScale="120" zoomScaleNormal="100" zoomScaleSheetLayoutView="120" workbookViewId="0">
      <selection activeCell="K22" sqref="K22:K24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38" t="s">
        <v>0</v>
      </c>
      <c r="B1" s="142"/>
      <c r="C1" s="142"/>
      <c r="D1" s="142"/>
      <c r="E1" s="142"/>
      <c r="F1" s="142"/>
      <c r="G1" s="142"/>
      <c r="H1" s="142"/>
      <c r="I1" s="142"/>
      <c r="J1" s="38" t="s">
        <v>1</v>
      </c>
      <c r="K1" s="143"/>
      <c r="L1" s="143"/>
    </row>
    <row r="2" spans="1:12" ht="17" x14ac:dyDescent="0.2">
      <c r="A2" s="38" t="s">
        <v>2</v>
      </c>
      <c r="B2" s="84" t="s">
        <v>130</v>
      </c>
      <c r="C2" s="84"/>
      <c r="D2" s="84"/>
      <c r="E2" s="84"/>
      <c r="F2" s="84"/>
      <c r="G2" s="84"/>
      <c r="H2" s="84"/>
      <c r="I2" s="84"/>
      <c r="J2" s="38" t="s">
        <v>5</v>
      </c>
      <c r="K2" s="143"/>
      <c r="L2" s="143"/>
    </row>
    <row r="3" spans="1:12" ht="17" x14ac:dyDescent="0.2">
      <c r="A3" s="38" t="s">
        <v>3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</row>
    <row r="4" spans="1:12" ht="17" x14ac:dyDescent="0.2">
      <c r="A4" s="38" t="s">
        <v>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</row>
    <row r="5" spans="1:12" ht="17" x14ac:dyDescent="0.2">
      <c r="A5" s="38" t="s">
        <v>35</v>
      </c>
      <c r="B5" s="144"/>
      <c r="C5" s="145"/>
      <c r="D5" s="145"/>
      <c r="E5" s="145"/>
      <c r="F5" s="145"/>
      <c r="G5" s="145"/>
      <c r="H5" s="145"/>
      <c r="I5" s="145"/>
      <c r="J5" s="145"/>
      <c r="K5" s="145"/>
      <c r="L5" s="146"/>
    </row>
    <row r="6" spans="1:12" ht="17" x14ac:dyDescent="0.2">
      <c r="A6" s="38" t="s">
        <v>51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</row>
    <row r="7" spans="1:12" x14ac:dyDescent="0.2">
      <c r="A7" s="116" t="s">
        <v>52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</row>
    <row r="8" spans="1:12" x14ac:dyDescent="0.2">
      <c r="A8" s="123" t="s">
        <v>149</v>
      </c>
      <c r="B8" s="123" t="s">
        <v>7</v>
      </c>
      <c r="C8" s="105" t="s">
        <v>8</v>
      </c>
      <c r="D8" s="106"/>
      <c r="E8" s="107"/>
      <c r="F8" s="123" t="s">
        <v>37</v>
      </c>
      <c r="G8" s="76" t="s">
        <v>9</v>
      </c>
      <c r="H8" s="76"/>
      <c r="I8" s="76"/>
      <c r="J8" s="76"/>
      <c r="K8" s="76"/>
      <c r="L8" s="123" t="s">
        <v>10</v>
      </c>
    </row>
    <row r="9" spans="1:12" ht="17" x14ac:dyDescent="0.2">
      <c r="A9" s="125"/>
      <c r="B9" s="125"/>
      <c r="C9" s="108"/>
      <c r="D9" s="109"/>
      <c r="E9" s="110"/>
      <c r="F9" s="125"/>
      <c r="G9" s="3" t="s">
        <v>44</v>
      </c>
      <c r="H9" s="3" t="s">
        <v>45</v>
      </c>
      <c r="I9" s="3" t="s">
        <v>46</v>
      </c>
      <c r="J9" s="3" t="s">
        <v>47</v>
      </c>
      <c r="K9" s="3" t="s">
        <v>48</v>
      </c>
      <c r="L9" s="125"/>
    </row>
    <row r="10" spans="1:12" x14ac:dyDescent="0.2">
      <c r="A10" s="79" t="s">
        <v>142</v>
      </c>
      <c r="B10" s="79">
        <v>5</v>
      </c>
      <c r="C10" s="95" t="s">
        <v>120</v>
      </c>
      <c r="D10" s="95"/>
      <c r="E10" s="95"/>
      <c r="F10" s="8">
        <v>6</v>
      </c>
      <c r="G10" s="117" t="s">
        <v>150</v>
      </c>
      <c r="H10" s="118"/>
      <c r="I10" s="118"/>
      <c r="J10" s="118"/>
      <c r="K10" s="119"/>
      <c r="L10" s="7"/>
    </row>
    <row r="11" spans="1:12" ht="35" customHeight="1" x14ac:dyDescent="0.2">
      <c r="A11" s="80"/>
      <c r="B11" s="80"/>
      <c r="C11" s="83" t="s">
        <v>54</v>
      </c>
      <c r="D11" s="83"/>
      <c r="E11" s="83"/>
      <c r="F11" s="24">
        <v>1</v>
      </c>
      <c r="G11" s="63"/>
      <c r="H11" s="63"/>
      <c r="I11" s="63"/>
      <c r="J11" s="63"/>
      <c r="K11" s="63"/>
      <c r="L11" s="17">
        <f>SUM(G11:K11)*F11</f>
        <v>0</v>
      </c>
    </row>
    <row r="12" spans="1:12" ht="19" customHeight="1" x14ac:dyDescent="0.2">
      <c r="A12" s="80"/>
      <c r="B12" s="80"/>
      <c r="C12" s="83" t="s">
        <v>121</v>
      </c>
      <c r="D12" s="83"/>
      <c r="E12" s="83"/>
      <c r="F12" s="24">
        <v>2</v>
      </c>
      <c r="G12" s="63"/>
      <c r="H12" s="63"/>
      <c r="I12" s="63"/>
      <c r="J12" s="63"/>
      <c r="K12" s="63"/>
      <c r="L12" s="17">
        <f t="shared" ref="L12:L14" si="0">SUM(G12:K12)*F12</f>
        <v>0</v>
      </c>
    </row>
    <row r="13" spans="1:12" ht="32" customHeight="1" x14ac:dyDescent="0.2">
      <c r="A13" s="80"/>
      <c r="B13" s="80"/>
      <c r="C13" s="98" t="s">
        <v>122</v>
      </c>
      <c r="D13" s="99"/>
      <c r="E13" s="100"/>
      <c r="F13" s="24">
        <v>1</v>
      </c>
      <c r="G13" s="63"/>
      <c r="H13" s="63"/>
      <c r="I13" s="63"/>
      <c r="J13" s="63"/>
      <c r="K13" s="63"/>
      <c r="L13" s="17">
        <f t="shared" si="0"/>
        <v>0</v>
      </c>
    </row>
    <row r="14" spans="1:12" ht="19" customHeight="1" x14ac:dyDescent="0.2">
      <c r="A14" s="88"/>
      <c r="B14" s="88"/>
      <c r="C14" s="97" t="s">
        <v>55</v>
      </c>
      <c r="D14" s="97"/>
      <c r="E14" s="97"/>
      <c r="F14" s="24">
        <v>2</v>
      </c>
      <c r="G14" s="63"/>
      <c r="H14" s="63"/>
      <c r="I14" s="63"/>
      <c r="J14" s="63"/>
      <c r="K14" s="63"/>
      <c r="L14" s="17">
        <f t="shared" si="0"/>
        <v>0</v>
      </c>
    </row>
    <row r="15" spans="1:12" x14ac:dyDescent="0.2">
      <c r="A15" s="79" t="s">
        <v>143</v>
      </c>
      <c r="B15" s="79">
        <v>5</v>
      </c>
      <c r="C15" s="95" t="s">
        <v>123</v>
      </c>
      <c r="D15" s="95"/>
      <c r="E15" s="95"/>
      <c r="F15" s="8">
        <v>9</v>
      </c>
      <c r="G15" s="117" t="s">
        <v>150</v>
      </c>
      <c r="H15" s="118"/>
      <c r="I15" s="118"/>
      <c r="J15" s="118"/>
      <c r="K15" s="119"/>
      <c r="L15" s="7"/>
    </row>
    <row r="16" spans="1:12" ht="36" customHeight="1" x14ac:dyDescent="0.2">
      <c r="A16" s="80"/>
      <c r="B16" s="80"/>
      <c r="C16" s="83" t="s">
        <v>128</v>
      </c>
      <c r="D16" s="83"/>
      <c r="E16" s="83"/>
      <c r="F16" s="24">
        <v>1</v>
      </c>
      <c r="G16" s="63"/>
      <c r="H16" s="63"/>
      <c r="I16" s="63"/>
      <c r="J16" s="63"/>
      <c r="K16" s="63"/>
      <c r="L16" s="17">
        <f>SUM(G16:K16)*F16</f>
        <v>0</v>
      </c>
    </row>
    <row r="17" spans="1:12" ht="20" customHeight="1" x14ac:dyDescent="0.2">
      <c r="A17" s="80"/>
      <c r="B17" s="80"/>
      <c r="C17" s="83" t="s">
        <v>127</v>
      </c>
      <c r="D17" s="83"/>
      <c r="E17" s="83"/>
      <c r="F17" s="24">
        <v>2</v>
      </c>
      <c r="G17" s="63"/>
      <c r="H17" s="63"/>
      <c r="I17" s="63"/>
      <c r="J17" s="63"/>
      <c r="K17" s="63"/>
      <c r="L17" s="17">
        <f t="shared" ref="L17:L20" si="1">SUM(G17:K17)*F17</f>
        <v>0</v>
      </c>
    </row>
    <row r="18" spans="1:12" ht="36" customHeight="1" x14ac:dyDescent="0.2">
      <c r="A18" s="80"/>
      <c r="B18" s="80"/>
      <c r="C18" s="83" t="s">
        <v>126</v>
      </c>
      <c r="D18" s="83"/>
      <c r="E18" s="83"/>
      <c r="F18" s="24">
        <v>3</v>
      </c>
      <c r="G18" s="63"/>
      <c r="H18" s="63"/>
      <c r="I18" s="63"/>
      <c r="J18" s="63"/>
      <c r="K18" s="63"/>
      <c r="L18" s="17">
        <f t="shared" si="1"/>
        <v>0</v>
      </c>
    </row>
    <row r="19" spans="1:12" ht="21" customHeight="1" x14ac:dyDescent="0.2">
      <c r="A19" s="80"/>
      <c r="B19" s="80"/>
      <c r="C19" s="92" t="s">
        <v>125</v>
      </c>
      <c r="D19" s="93"/>
      <c r="E19" s="94"/>
      <c r="F19" s="24">
        <v>2</v>
      </c>
      <c r="G19" s="63"/>
      <c r="H19" s="63"/>
      <c r="I19" s="63"/>
      <c r="J19" s="63"/>
      <c r="K19" s="63"/>
      <c r="L19" s="35">
        <f>SUM(G19:K19)*2</f>
        <v>0</v>
      </c>
    </row>
    <row r="20" spans="1:12" ht="33" customHeight="1" x14ac:dyDescent="0.2">
      <c r="A20" s="88"/>
      <c r="B20" s="88"/>
      <c r="C20" s="83" t="s">
        <v>124</v>
      </c>
      <c r="D20" s="83"/>
      <c r="E20" s="83"/>
      <c r="F20" s="24">
        <v>1</v>
      </c>
      <c r="G20" s="63"/>
      <c r="H20" s="63"/>
      <c r="I20" s="63"/>
      <c r="J20" s="63"/>
      <c r="K20" s="63"/>
      <c r="L20" s="17">
        <f t="shared" si="1"/>
        <v>0</v>
      </c>
    </row>
    <row r="21" spans="1:12" x14ac:dyDescent="0.2">
      <c r="A21" s="79" t="s">
        <v>144</v>
      </c>
      <c r="B21" s="79">
        <v>5</v>
      </c>
      <c r="C21" s="95" t="s">
        <v>53</v>
      </c>
      <c r="D21" s="95"/>
      <c r="E21" s="95"/>
      <c r="F21" s="8">
        <v>5</v>
      </c>
      <c r="G21" s="117" t="s">
        <v>150</v>
      </c>
      <c r="H21" s="118"/>
      <c r="I21" s="118"/>
      <c r="J21" s="118"/>
      <c r="K21" s="119"/>
      <c r="L21" s="7"/>
    </row>
    <row r="22" spans="1:12" ht="66" customHeight="1" x14ac:dyDescent="0.2">
      <c r="A22" s="80"/>
      <c r="B22" s="80"/>
      <c r="C22" s="83" t="s">
        <v>56</v>
      </c>
      <c r="D22" s="83"/>
      <c r="E22" s="83"/>
      <c r="F22" s="24">
        <v>2</v>
      </c>
      <c r="G22" s="63"/>
      <c r="H22" s="63"/>
      <c r="I22" s="63"/>
      <c r="J22" s="63"/>
      <c r="K22" s="63"/>
      <c r="L22" s="17">
        <f>SUM(G22:K22)*F22</f>
        <v>0</v>
      </c>
    </row>
    <row r="23" spans="1:12" x14ac:dyDescent="0.2">
      <c r="A23" s="80"/>
      <c r="B23" s="80"/>
      <c r="C23" s="83" t="s">
        <v>57</v>
      </c>
      <c r="D23" s="83"/>
      <c r="E23" s="83"/>
      <c r="F23" s="24">
        <v>1</v>
      </c>
      <c r="G23" s="63"/>
      <c r="H23" s="63"/>
      <c r="I23" s="63"/>
      <c r="J23" s="63"/>
      <c r="K23" s="63"/>
      <c r="L23" s="17">
        <f t="shared" ref="L23:L24" si="2">SUM(G23:K23)*F23</f>
        <v>0</v>
      </c>
    </row>
    <row r="24" spans="1:12" x14ac:dyDescent="0.2">
      <c r="A24" s="88"/>
      <c r="B24" s="88"/>
      <c r="C24" s="83" t="s">
        <v>58</v>
      </c>
      <c r="D24" s="83"/>
      <c r="E24" s="83"/>
      <c r="F24" s="24">
        <v>2</v>
      </c>
      <c r="G24" s="63"/>
      <c r="H24" s="63"/>
      <c r="I24" s="63"/>
      <c r="J24" s="63"/>
      <c r="K24" s="63"/>
      <c r="L24" s="17">
        <f t="shared" si="2"/>
        <v>0</v>
      </c>
    </row>
    <row r="25" spans="1:12" x14ac:dyDescent="0.2">
      <c r="H25" s="75" t="s">
        <v>153</v>
      </c>
      <c r="I25" s="75"/>
      <c r="J25" s="75"/>
      <c r="K25" s="75"/>
      <c r="L25" s="27">
        <f>SUM(L11:L24)/200*30</f>
        <v>0</v>
      </c>
    </row>
    <row r="26" spans="1:12" x14ac:dyDescent="0.2">
      <c r="A26" s="11" t="s">
        <v>50</v>
      </c>
      <c r="B26" s="137" t="s">
        <v>145</v>
      </c>
      <c r="C26" s="137"/>
      <c r="D26" s="137"/>
      <c r="E26" s="137"/>
      <c r="F26" s="137"/>
      <c r="G26" s="137"/>
      <c r="H26" s="137"/>
      <c r="I26" s="10">
        <f>SUM(L11:L24)</f>
        <v>0</v>
      </c>
    </row>
    <row r="28" spans="1:12" ht="17" x14ac:dyDescent="0.2">
      <c r="A28" s="5" t="s">
        <v>29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8" t="s">
        <v>30</v>
      </c>
      <c r="B29" s="73"/>
      <c r="C29" s="73"/>
      <c r="D29" s="73"/>
      <c r="E29" s="73"/>
      <c r="F29" s="73"/>
      <c r="G29" s="73"/>
      <c r="H29" s="73"/>
      <c r="I29" s="73"/>
      <c r="J29" s="73"/>
      <c r="K29" s="73"/>
    </row>
    <row r="30" spans="1:12" ht="34" customHeight="1" x14ac:dyDescent="0.2">
      <c r="A30" s="58" t="s">
        <v>33</v>
      </c>
      <c r="B30" s="70"/>
      <c r="C30" s="71"/>
      <c r="D30" s="71"/>
      <c r="E30" s="71"/>
      <c r="F30" s="71"/>
      <c r="G30" s="71"/>
      <c r="H30" s="71"/>
      <c r="I30" s="71"/>
      <c r="J30" s="71"/>
      <c r="K30" s="72"/>
    </row>
    <row r="31" spans="1:12" ht="42" customHeight="1" x14ac:dyDescent="0.2">
      <c r="A31" s="58" t="s">
        <v>31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</row>
    <row r="32" spans="1:12" ht="17" x14ac:dyDescent="0.2">
      <c r="A32" s="58" t="s">
        <v>32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</row>
  </sheetData>
  <sheetProtection sheet="1" objects="1" scenarios="1"/>
  <mergeCells count="45"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A15:A20"/>
    <mergeCell ref="B15:B20"/>
    <mergeCell ref="C15:E15"/>
    <mergeCell ref="C16:E16"/>
    <mergeCell ref="C17:E17"/>
    <mergeCell ref="C18:E18"/>
    <mergeCell ref="C19:E19"/>
    <mergeCell ref="C20:E20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G15:K15"/>
    <mergeCell ref="G21:K21"/>
    <mergeCell ref="B4:L4"/>
    <mergeCell ref="B1:I1"/>
    <mergeCell ref="K1:L1"/>
    <mergeCell ref="B2:I2"/>
    <mergeCell ref="K2:L2"/>
    <mergeCell ref="B3:L3"/>
    <mergeCell ref="B5:L5"/>
    <mergeCell ref="B6:L6"/>
    <mergeCell ref="A7:L7"/>
    <mergeCell ref="A8:A9"/>
    <mergeCell ref="B8:B9"/>
    <mergeCell ref="C8:E9"/>
    <mergeCell ref="F8:F9"/>
    <mergeCell ref="G8:K8"/>
  </mergeCells>
  <pageMargins left="0.7" right="0.7" top="0.75" bottom="0.75" header="0.3" footer="0.3"/>
  <pageSetup paperSize="9" orientation="landscape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042DA30-0785-BE45-B6B1-1CF4499344D5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sheetPr>
    <pageSetUpPr fitToPage="1"/>
  </sheetPr>
  <dimension ref="A1:L43"/>
  <sheetViews>
    <sheetView view="pageBreakPreview" zoomScale="110" zoomScaleNormal="100" zoomScaleSheetLayoutView="110" workbookViewId="0">
      <selection activeCell="J19" sqref="J19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57" t="s">
        <v>0</v>
      </c>
      <c r="B1" s="67"/>
      <c r="C1" s="67"/>
      <c r="D1" s="67"/>
      <c r="E1" s="67"/>
      <c r="F1" s="67"/>
      <c r="G1" s="67"/>
      <c r="H1" s="67"/>
      <c r="I1" s="67"/>
      <c r="J1" s="57" t="s">
        <v>1</v>
      </c>
      <c r="K1" s="66"/>
      <c r="L1" s="66"/>
    </row>
    <row r="2" spans="1:12" ht="17" x14ac:dyDescent="0.2">
      <c r="A2" s="57" t="s">
        <v>2</v>
      </c>
      <c r="B2" s="67" t="s">
        <v>130</v>
      </c>
      <c r="C2" s="67"/>
      <c r="D2" s="67"/>
      <c r="E2" s="67"/>
      <c r="F2" s="67"/>
      <c r="G2" s="67"/>
      <c r="H2" s="67"/>
      <c r="I2" s="67"/>
      <c r="J2" s="57" t="s">
        <v>5</v>
      </c>
      <c r="K2" s="66"/>
      <c r="L2" s="66"/>
    </row>
    <row r="3" spans="1:12" ht="17" x14ac:dyDescent="0.2">
      <c r="A3" s="57" t="s">
        <v>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2" ht="17" x14ac:dyDescent="0.2">
      <c r="A4" s="57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</row>
    <row r="5" spans="1:12" ht="17" x14ac:dyDescent="0.2">
      <c r="A5" s="57" t="s">
        <v>35</v>
      </c>
      <c r="B5" s="169"/>
      <c r="C5" s="170"/>
      <c r="D5" s="170"/>
      <c r="E5" s="170"/>
      <c r="F5" s="170"/>
      <c r="G5" s="170"/>
      <c r="H5" s="170"/>
      <c r="I5" s="170"/>
      <c r="J5" s="170"/>
      <c r="K5" s="170"/>
      <c r="L5" s="171"/>
    </row>
    <row r="6" spans="1:12" ht="17" x14ac:dyDescent="0.2">
      <c r="A6" s="57" t="s">
        <v>51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</row>
    <row r="7" spans="1:12" x14ac:dyDescent="0.2">
      <c r="A7" s="116" t="s">
        <v>59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</row>
    <row r="8" spans="1:12" ht="17" customHeight="1" x14ac:dyDescent="0.2">
      <c r="A8" s="172" t="s">
        <v>60</v>
      </c>
      <c r="B8" s="172"/>
      <c r="C8" s="173" t="s">
        <v>62</v>
      </c>
      <c r="D8" s="173"/>
      <c r="E8" s="173"/>
      <c r="F8" s="173"/>
      <c r="G8" s="173"/>
      <c r="H8" s="173"/>
      <c r="I8" s="173"/>
      <c r="J8" s="44" t="s">
        <v>61</v>
      </c>
      <c r="K8" s="14" t="s">
        <v>63</v>
      </c>
      <c r="L8" s="18" t="s">
        <v>64</v>
      </c>
    </row>
    <row r="9" spans="1:12" ht="17" customHeight="1" x14ac:dyDescent="0.2">
      <c r="A9" s="150" t="s">
        <v>65</v>
      </c>
      <c r="B9" s="151"/>
      <c r="C9" s="46" t="s">
        <v>17</v>
      </c>
      <c r="D9" s="150" t="s">
        <v>146</v>
      </c>
      <c r="E9" s="150"/>
      <c r="F9" s="150"/>
      <c r="G9" s="150"/>
      <c r="H9" s="150"/>
      <c r="I9" s="150"/>
      <c r="J9" s="15">
        <v>130</v>
      </c>
      <c r="K9" s="16">
        <f>J9/190*20</f>
        <v>13.684210526315789</v>
      </c>
      <c r="L9" s="19">
        <f>FORM_1_SV!H14/190*20</f>
        <v>0</v>
      </c>
    </row>
    <row r="10" spans="1:12" ht="17" x14ac:dyDescent="0.2">
      <c r="A10" s="137"/>
      <c r="B10" s="137"/>
      <c r="C10" s="38" t="s">
        <v>18</v>
      </c>
      <c r="D10" s="84" t="s">
        <v>137</v>
      </c>
      <c r="E10" s="84"/>
      <c r="F10" s="84"/>
      <c r="G10" s="84"/>
      <c r="H10" s="84"/>
      <c r="I10" s="84"/>
      <c r="J10" s="17">
        <v>60</v>
      </c>
      <c r="K10" s="16">
        <f>J10/190*20</f>
        <v>6.3157894736842106</v>
      </c>
      <c r="L10" s="19">
        <f>FORM_1_SV!H15/190*20</f>
        <v>0</v>
      </c>
    </row>
    <row r="11" spans="1:12" ht="16" customHeight="1" x14ac:dyDescent="0.2">
      <c r="A11" s="158" t="s">
        <v>95</v>
      </c>
      <c r="B11" s="159"/>
      <c r="C11" s="81" t="s">
        <v>18</v>
      </c>
      <c r="D11" s="81" t="s">
        <v>137</v>
      </c>
      <c r="E11" s="81"/>
      <c r="F11" s="81"/>
      <c r="G11" s="81"/>
      <c r="H11" s="81"/>
      <c r="I11" s="81"/>
      <c r="J11" s="82">
        <v>50</v>
      </c>
      <c r="K11" s="165">
        <f>J11/280*50</f>
        <v>8.9285714285714288</v>
      </c>
      <c r="L11" s="166">
        <f>FORM_2_SV!H47/280*50</f>
        <v>0</v>
      </c>
    </row>
    <row r="12" spans="1:12" ht="17" customHeight="1" x14ac:dyDescent="0.2">
      <c r="A12" s="160"/>
      <c r="B12" s="161"/>
      <c r="C12" s="81"/>
      <c r="D12" s="81"/>
      <c r="E12" s="81"/>
      <c r="F12" s="81"/>
      <c r="G12" s="81"/>
      <c r="H12" s="81"/>
      <c r="I12" s="81"/>
      <c r="J12" s="82"/>
      <c r="K12" s="165"/>
      <c r="L12" s="167"/>
    </row>
    <row r="13" spans="1:12" ht="34" hidden="1" customHeight="1" x14ac:dyDescent="0.2">
      <c r="A13" s="160"/>
      <c r="B13" s="161"/>
      <c r="C13" s="81"/>
      <c r="D13" s="81"/>
      <c r="E13" s="81"/>
      <c r="F13" s="81"/>
      <c r="G13" s="81"/>
      <c r="H13" s="81"/>
      <c r="I13" s="81"/>
      <c r="J13" s="82"/>
      <c r="K13" s="165"/>
      <c r="L13" s="168"/>
    </row>
    <row r="14" spans="1:12" ht="33" customHeight="1" x14ac:dyDescent="0.2">
      <c r="A14" s="160"/>
      <c r="B14" s="161"/>
      <c r="C14" s="42" t="s">
        <v>49</v>
      </c>
      <c r="D14" s="81" t="s">
        <v>138</v>
      </c>
      <c r="E14" s="81"/>
      <c r="F14" s="81"/>
      <c r="G14" s="81"/>
      <c r="H14" s="81"/>
      <c r="I14" s="81"/>
      <c r="J14" s="40">
        <v>170</v>
      </c>
      <c r="K14" s="48">
        <f>J14/280*50</f>
        <v>30.357142857142854</v>
      </c>
      <c r="L14" s="19">
        <f>FORM_2_SV!H48/280*50</f>
        <v>0</v>
      </c>
    </row>
    <row r="15" spans="1:12" ht="34" customHeight="1" x14ac:dyDescent="0.2">
      <c r="A15" s="162"/>
      <c r="B15" s="163"/>
      <c r="C15" s="42" t="s">
        <v>50</v>
      </c>
      <c r="D15" s="81" t="s">
        <v>139</v>
      </c>
      <c r="E15" s="81"/>
      <c r="F15" s="81"/>
      <c r="G15" s="81"/>
      <c r="H15" s="81"/>
      <c r="I15" s="81"/>
      <c r="J15" s="40">
        <v>60</v>
      </c>
      <c r="K15" s="48">
        <f>J15/280*50</f>
        <v>10.714285714285714</v>
      </c>
      <c r="L15" s="19">
        <f>FORM_2_SV!H49/280*50</f>
        <v>0</v>
      </c>
    </row>
    <row r="16" spans="1:12" ht="33" customHeight="1" x14ac:dyDescent="0.2">
      <c r="A16" s="152" t="s">
        <v>96</v>
      </c>
      <c r="B16" s="153"/>
      <c r="C16" s="41" t="s">
        <v>18</v>
      </c>
      <c r="D16" s="101" t="s">
        <v>137</v>
      </c>
      <c r="E16" s="102"/>
      <c r="F16" s="102"/>
      <c r="G16" s="102"/>
      <c r="H16" s="102"/>
      <c r="I16" s="103"/>
      <c r="J16" s="17">
        <v>50</v>
      </c>
      <c r="K16" s="16">
        <f>J16/280*50</f>
        <v>8.9285714285714288</v>
      </c>
      <c r="L16" s="19">
        <f>FORM_2_EXAMINER!H47/280*50</f>
        <v>0</v>
      </c>
    </row>
    <row r="17" spans="1:12" ht="17" x14ac:dyDescent="0.2">
      <c r="A17" s="154"/>
      <c r="B17" s="155"/>
      <c r="C17" s="41" t="s">
        <v>49</v>
      </c>
      <c r="D17" s="85" t="s">
        <v>138</v>
      </c>
      <c r="E17" s="86"/>
      <c r="F17" s="86"/>
      <c r="G17" s="86"/>
      <c r="H17" s="86"/>
      <c r="I17" s="87"/>
      <c r="J17" s="17">
        <v>170</v>
      </c>
      <c r="K17" s="16">
        <f>J17/280*50</f>
        <v>30.357142857142854</v>
      </c>
      <c r="L17" s="19">
        <f>FORM_2_EXAMINER!H48/280*50</f>
        <v>0</v>
      </c>
    </row>
    <row r="18" spans="1:12" ht="17" x14ac:dyDescent="0.2">
      <c r="A18" s="156"/>
      <c r="B18" s="157"/>
      <c r="C18" s="41" t="s">
        <v>50</v>
      </c>
      <c r="D18" s="85" t="s">
        <v>139</v>
      </c>
      <c r="E18" s="86"/>
      <c r="F18" s="86"/>
      <c r="G18" s="86"/>
      <c r="H18" s="86"/>
      <c r="I18" s="87"/>
      <c r="J18" s="17">
        <v>60</v>
      </c>
      <c r="K18" s="16">
        <f>J18/280*50</f>
        <v>10.714285714285714</v>
      </c>
      <c r="L18" s="19">
        <f>FORM_2_EXAMINER!H49/280*50</f>
        <v>0</v>
      </c>
    </row>
    <row r="19" spans="1:12" ht="18" customHeight="1" x14ac:dyDescent="0.2">
      <c r="A19" s="81" t="s">
        <v>66</v>
      </c>
      <c r="B19" s="95"/>
      <c r="C19" s="42" t="s">
        <v>147</v>
      </c>
      <c r="D19" s="147" t="s">
        <v>145</v>
      </c>
      <c r="E19" s="148"/>
      <c r="F19" s="148"/>
      <c r="G19" s="148"/>
      <c r="H19" s="148"/>
      <c r="I19" s="149"/>
      <c r="J19" s="40">
        <v>200</v>
      </c>
      <c r="K19" s="48">
        <f>J19/200*30</f>
        <v>30</v>
      </c>
      <c r="L19" s="19">
        <f>FORM_3_EXAMINER!I26/200*30</f>
        <v>0</v>
      </c>
    </row>
    <row r="20" spans="1:12" ht="19" customHeight="1" x14ac:dyDescent="0.2">
      <c r="A20" s="84" t="s">
        <v>67</v>
      </c>
      <c r="B20" s="137"/>
      <c r="C20" s="38" t="s">
        <v>147</v>
      </c>
      <c r="D20" s="85" t="s">
        <v>145</v>
      </c>
      <c r="E20" s="86"/>
      <c r="F20" s="86"/>
      <c r="G20" s="86"/>
      <c r="H20" s="86"/>
      <c r="I20" s="87"/>
      <c r="J20" s="17">
        <v>200</v>
      </c>
      <c r="K20" s="16">
        <f>J20/200*30</f>
        <v>30</v>
      </c>
      <c r="L20" s="19">
        <f>FORM_3_ASSESSOR!I26/200*30</f>
        <v>0</v>
      </c>
    </row>
    <row r="21" spans="1:12" ht="17" customHeight="1" x14ac:dyDescent="0.2">
      <c r="A21" s="2" t="s">
        <v>70</v>
      </c>
      <c r="B21" s="21">
        <f>SUM(J9:J15,J19)</f>
        <v>670</v>
      </c>
    </row>
    <row r="23" spans="1:12" ht="17" customHeight="1" x14ac:dyDescent="0.2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</row>
    <row r="24" spans="1:12" ht="33" customHeight="1" x14ac:dyDescent="0.2">
      <c r="A24" s="50"/>
      <c r="B24" s="50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2" x14ac:dyDescent="0.2">
      <c r="A25" s="50"/>
      <c r="B25" s="51"/>
      <c r="C25" s="43"/>
      <c r="D25" s="52"/>
      <c r="E25" s="53"/>
      <c r="F25" s="53"/>
      <c r="G25" s="53"/>
      <c r="H25" s="53"/>
      <c r="I25" s="53"/>
      <c r="J25" s="53"/>
      <c r="K25" s="53"/>
      <c r="L25" s="53"/>
    </row>
    <row r="26" spans="1:12" x14ac:dyDescent="0.2">
      <c r="A26" s="51"/>
      <c r="B26" s="51"/>
      <c r="C26" s="43"/>
      <c r="D26" s="52"/>
      <c r="E26" s="53"/>
      <c r="F26" s="53"/>
      <c r="G26" s="53"/>
      <c r="H26" s="53"/>
      <c r="I26" s="53"/>
      <c r="J26" s="53"/>
      <c r="K26" s="53"/>
      <c r="L26" s="53"/>
    </row>
    <row r="27" spans="1:12" ht="17" customHeight="1" x14ac:dyDescent="0.2">
      <c r="A27" s="50"/>
      <c r="B27" s="50"/>
      <c r="C27" s="50"/>
      <c r="D27" s="54"/>
      <c r="E27" s="55"/>
      <c r="F27" s="55"/>
      <c r="G27" s="55"/>
      <c r="H27" s="55"/>
      <c r="I27" s="55"/>
      <c r="J27" s="55"/>
      <c r="K27" s="55"/>
      <c r="L27" s="55"/>
    </row>
    <row r="28" spans="1:12" ht="34" customHeight="1" x14ac:dyDescent="0.2">
      <c r="A28" s="164" t="s">
        <v>129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</row>
    <row r="29" spans="1:12" ht="34" customHeight="1" x14ac:dyDescent="0.2">
      <c r="A29" s="147" t="s">
        <v>68</v>
      </c>
      <c r="B29" s="149"/>
      <c r="C29" s="42" t="s">
        <v>7</v>
      </c>
      <c r="D29" s="20" t="s">
        <v>64</v>
      </c>
      <c r="E29" s="5"/>
      <c r="F29" s="5"/>
      <c r="G29" s="5"/>
      <c r="H29" s="5"/>
      <c r="I29" s="5"/>
      <c r="J29" s="5"/>
      <c r="K29" s="5"/>
      <c r="L29" s="5"/>
    </row>
    <row r="30" spans="1:12" ht="17" customHeight="1" x14ac:dyDescent="0.2">
      <c r="A30" s="152" t="s">
        <v>65</v>
      </c>
      <c r="B30" s="153"/>
      <c r="C30" s="38" t="s">
        <v>17</v>
      </c>
      <c r="D30" s="56">
        <f>L9</f>
        <v>0</v>
      </c>
    </row>
    <row r="31" spans="1:12" ht="17" x14ac:dyDescent="0.2">
      <c r="A31" s="156"/>
      <c r="B31" s="157"/>
      <c r="C31" s="38" t="s">
        <v>18</v>
      </c>
      <c r="D31" s="56">
        <f>L10</f>
        <v>0</v>
      </c>
    </row>
    <row r="32" spans="1:12" ht="17" customHeight="1" x14ac:dyDescent="0.2">
      <c r="A32" s="158" t="s">
        <v>148</v>
      </c>
      <c r="B32" s="159"/>
      <c r="C32" s="42" t="s">
        <v>18</v>
      </c>
      <c r="D32" s="56">
        <f>AVERAGE(L11,L16)</f>
        <v>0</v>
      </c>
    </row>
    <row r="33" spans="1:12" ht="17" x14ac:dyDescent="0.2">
      <c r="A33" s="160"/>
      <c r="B33" s="161"/>
      <c r="C33" s="42" t="s">
        <v>49</v>
      </c>
      <c r="D33" s="56">
        <f>AVERAGE(L14,L17)</f>
        <v>0</v>
      </c>
    </row>
    <row r="34" spans="1:12" ht="17" x14ac:dyDescent="0.2">
      <c r="A34" s="162"/>
      <c r="B34" s="163"/>
      <c r="C34" s="42" t="s">
        <v>50</v>
      </c>
      <c r="D34" s="56">
        <f>AVERAGE(L15,L18)</f>
        <v>0</v>
      </c>
    </row>
    <row r="35" spans="1:12" ht="38" customHeight="1" x14ac:dyDescent="0.2">
      <c r="A35" s="85" t="s">
        <v>69</v>
      </c>
      <c r="B35" s="87"/>
      <c r="C35" s="38" t="s">
        <v>50</v>
      </c>
      <c r="D35" s="56">
        <f>L19</f>
        <v>0</v>
      </c>
    </row>
    <row r="36" spans="1:12" ht="17" x14ac:dyDescent="0.2">
      <c r="C36" s="42" t="s">
        <v>61</v>
      </c>
      <c r="D36" s="22">
        <f>SUM(D30:D35)</f>
        <v>0</v>
      </c>
    </row>
    <row r="37" spans="1:12" x14ac:dyDescent="0.2">
      <c r="C37" s="5"/>
      <c r="D37" s="49"/>
    </row>
    <row r="38" spans="1:12" x14ac:dyDescent="0.2">
      <c r="C38" s="5"/>
      <c r="D38" s="49"/>
    </row>
    <row r="39" spans="1:12" ht="17" x14ac:dyDescent="0.2">
      <c r="A39" s="5" t="s">
        <v>29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2" ht="17" x14ac:dyDescent="0.2">
      <c r="A40" s="58" t="s">
        <v>30</v>
      </c>
      <c r="B40" s="174"/>
      <c r="C40" s="175"/>
      <c r="D40" s="175"/>
      <c r="E40" s="175"/>
      <c r="F40" s="175"/>
      <c r="G40" s="175"/>
      <c r="H40" s="175"/>
      <c r="I40" s="175"/>
      <c r="J40" s="175"/>
      <c r="K40" s="175"/>
      <c r="L40" s="176"/>
    </row>
    <row r="41" spans="1:12" ht="42" customHeight="1" x14ac:dyDescent="0.2">
      <c r="A41" s="58" t="s">
        <v>33</v>
      </c>
      <c r="B41" s="174"/>
      <c r="C41" s="175"/>
      <c r="D41" s="175"/>
      <c r="E41" s="175"/>
      <c r="F41" s="175"/>
      <c r="G41" s="175"/>
      <c r="H41" s="175"/>
      <c r="I41" s="175"/>
      <c r="J41" s="175"/>
      <c r="K41" s="175"/>
      <c r="L41" s="176"/>
    </row>
    <row r="42" spans="1:12" ht="38" customHeight="1" x14ac:dyDescent="0.2">
      <c r="A42" s="58" t="s">
        <v>31</v>
      </c>
      <c r="B42" s="174"/>
      <c r="C42" s="175"/>
      <c r="D42" s="175"/>
      <c r="E42" s="175"/>
      <c r="F42" s="175"/>
      <c r="G42" s="175"/>
      <c r="H42" s="175"/>
      <c r="I42" s="175"/>
      <c r="J42" s="175"/>
      <c r="K42" s="175"/>
      <c r="L42" s="176"/>
    </row>
    <row r="43" spans="1:12" ht="17" x14ac:dyDescent="0.2">
      <c r="A43" s="58" t="s">
        <v>32</v>
      </c>
      <c r="B43" s="174"/>
      <c r="C43" s="175"/>
      <c r="D43" s="175"/>
      <c r="E43" s="175"/>
      <c r="F43" s="175"/>
      <c r="G43" s="175"/>
      <c r="H43" s="175"/>
      <c r="I43" s="175"/>
      <c r="J43" s="175"/>
      <c r="K43" s="175"/>
      <c r="L43" s="176"/>
    </row>
  </sheetData>
  <sheetProtection sheet="1" objects="1" scenarios="1"/>
  <mergeCells count="39">
    <mergeCell ref="B41:L41"/>
    <mergeCell ref="B40:L40"/>
    <mergeCell ref="B42:L42"/>
    <mergeCell ref="B43:L43"/>
    <mergeCell ref="A32:B34"/>
    <mergeCell ref="A30:B31"/>
    <mergeCell ref="A29:B29"/>
    <mergeCell ref="A28:L28"/>
    <mergeCell ref="A35:B35"/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  <mergeCell ref="B1:I1"/>
    <mergeCell ref="K1:L1"/>
    <mergeCell ref="B2:I2"/>
    <mergeCell ref="K2:L2"/>
    <mergeCell ref="B3:L3"/>
    <mergeCell ref="D10:I10"/>
    <mergeCell ref="A9:B10"/>
    <mergeCell ref="A16:B18"/>
    <mergeCell ref="D17:I17"/>
    <mergeCell ref="D18:I18"/>
    <mergeCell ref="A11:B15"/>
    <mergeCell ref="D14:I14"/>
    <mergeCell ref="D15:I15"/>
    <mergeCell ref="A20:B20"/>
    <mergeCell ref="A19:B19"/>
    <mergeCell ref="D19:I19"/>
    <mergeCell ref="D20:I20"/>
    <mergeCell ref="D16:I16"/>
  </mergeCells>
  <pageMargins left="0.7" right="0.7" top="0.75" bottom="0.75" header="0.3" footer="0.3"/>
  <pageSetup paperSize="9" scale="67" orientation="portrait" horizontalDpi="0" verticalDpi="0"/>
  <headerFooter>
    <oddHeader xml:space="preserve">&amp;LCPD 39806_FYP DIPLOMA(CQI Draft)                                                          &amp;CFINAL MARKS_FORM 4 (PRODUCT BASED)
</oddHeader>
    <oddFooter>&amp;LCPD39804/Form4/Final_Marks/FYPDIPLOMA/UniKL-MICET/Jan2019V2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A4181C-7607-474F-B58C-6DE2ED643F07}">
          <x14:formula1>
            <xm:f>SECTION!$A$1:$A$5</xm:f>
          </x14:formula1>
          <xm:sqref>B2:I2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M34" sqref="M34"/>
    </sheetView>
  </sheetViews>
  <sheetFormatPr baseColWidth="10" defaultRowHeight="16" x14ac:dyDescent="0.2"/>
  <cols>
    <col min="1" max="1" width="10.8320312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baseColWidth="10" defaultRowHeight="16" x14ac:dyDescent="0.2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baseColWidth="10" defaultRowHeight="16" x14ac:dyDescent="0.2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FORM_1_SV</vt:lpstr>
      <vt:lpstr>FORM_2_SV</vt:lpstr>
      <vt:lpstr>FORM_2_EXAMINER</vt:lpstr>
      <vt:lpstr>FORM_3_EXAMINER</vt:lpstr>
      <vt:lpstr>FORM_3_ASSESSOR</vt:lpstr>
      <vt:lpstr>FORM_4_FINAL MARKS</vt:lpstr>
      <vt:lpstr>RUBRIC_FORM_1</vt:lpstr>
      <vt:lpstr>RUBRIC_FORM_2</vt:lpstr>
      <vt:lpstr>RUBRIC_FORM_3</vt:lpstr>
      <vt:lpstr>SECTION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2021-07-06T08:11:00Z</cp:lastPrinted>
  <dcterms:created xsi:type="dcterms:W3CDTF">2020-12-25T12:39:09Z</dcterms:created>
  <dcterms:modified xsi:type="dcterms:W3CDTF">2021-08-09T07:43:42Z</dcterms:modified>
</cp:coreProperties>
</file>