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ocuments/Desktop KF/MacbookAir/UniKL/FYP/CampusCoordinator/Assessement form/FYP Assessment_Excel_New/FYP Forms/PLOV3/Diploma_Jan2020_V002PLOV3/V2/"/>
    </mc:Choice>
  </mc:AlternateContent>
  <xr:revisionPtr revIDLastSave="0" documentId="13_ncr:1_{2E8EF14C-5DC2-5940-A6AE-F63DCC8D439F}" xr6:coauthVersionLast="47" xr6:coauthVersionMax="47" xr10:uidLastSave="{00000000-0000-0000-0000-000000000000}"/>
  <bookViews>
    <workbookView xWindow="29760" yWindow="500" windowWidth="18100" windowHeight="20280" firstSheet="2" activeTab="2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2" i="11" l="1"/>
  <c r="K39" i="11" a="1"/>
  <c r="K39" i="11" s="1"/>
  <c r="K18" i="6"/>
  <c r="K17" i="6"/>
  <c r="K16" i="6"/>
  <c r="L15" i="6"/>
  <c r="L14" i="6"/>
  <c r="L11" i="6"/>
  <c r="K15" i="6" l="1"/>
  <c r="K14" i="6"/>
  <c r="K11" i="6"/>
  <c r="K39" i="4" a="1"/>
  <c r="K39" i="4" s="1"/>
  <c r="H42" i="4"/>
  <c r="K18" i="4"/>
  <c r="L19" i="5" l="1"/>
  <c r="L25" i="5" s="1"/>
  <c r="L18" i="6"/>
  <c r="L10" i="6"/>
  <c r="L9" i="6"/>
  <c r="K10" i="6"/>
  <c r="K9" i="6"/>
  <c r="L19" i="12"/>
  <c r="K20" i="6"/>
  <c r="K19" i="6"/>
  <c r="L25" i="12"/>
  <c r="K38" i="11"/>
  <c r="K37" i="11"/>
  <c r="K35" i="11"/>
  <c r="K34" i="11"/>
  <c r="K38" i="4"/>
  <c r="K37" i="4"/>
  <c r="K35" i="4"/>
  <c r="K34" i="4"/>
  <c r="D31" i="6" l="1"/>
  <c r="D30" i="6"/>
  <c r="L13" i="5"/>
  <c r="H15" i="1" l="1"/>
  <c r="H14" i="1"/>
  <c r="B21" i="6"/>
  <c r="L24" i="12"/>
  <c r="L23" i="12"/>
  <c r="L22" i="12"/>
  <c r="L20" i="12"/>
  <c r="L18" i="12"/>
  <c r="L17" i="12"/>
  <c r="L16" i="12"/>
  <c r="L14" i="12"/>
  <c r="L13" i="12"/>
  <c r="L12" i="12"/>
  <c r="L11" i="12"/>
  <c r="K32" i="11"/>
  <c r="K30" i="11"/>
  <c r="K28" i="11"/>
  <c r="K26" i="11"/>
  <c r="K25" i="11"/>
  <c r="K23" i="11"/>
  <c r="K22" i="11"/>
  <c r="K21" i="11"/>
  <c r="K16" i="11"/>
  <c r="K15" i="11"/>
  <c r="K14" i="11"/>
  <c r="K12" i="11"/>
  <c r="D34" i="6"/>
  <c r="K13" i="1"/>
  <c r="H41" i="11" l="1"/>
  <c r="L17" i="6" s="1"/>
  <c r="H40" i="11"/>
  <c r="L16" i="6" s="1"/>
  <c r="I26" i="12"/>
  <c r="L20" i="6" s="1"/>
  <c r="K25" i="4" l="1"/>
  <c r="K19" i="4"/>
  <c r="L18" i="5"/>
  <c r="K30" i="4"/>
  <c r="K28" i="4"/>
  <c r="K26" i="4"/>
  <c r="K32" i="4"/>
  <c r="K23" i="4"/>
  <c r="K22" i="4"/>
  <c r="K21" i="4"/>
  <c r="K16" i="4"/>
  <c r="K15" i="4"/>
  <c r="K14" i="4"/>
  <c r="K12" i="4"/>
  <c r="L24" i="5"/>
  <c r="L23" i="5"/>
  <c r="L22" i="5"/>
  <c r="L20" i="5"/>
  <c r="L17" i="5"/>
  <c r="L16" i="5"/>
  <c r="L14" i="5"/>
  <c r="L12" i="5"/>
  <c r="L11" i="5"/>
  <c r="H40" i="4" l="1"/>
  <c r="D32" i="6" s="1"/>
  <c r="H41" i="4"/>
  <c r="D33" i="6" s="1"/>
  <c r="I26" i="5"/>
  <c r="L19" i="6" s="1"/>
  <c r="D35" i="6" l="1"/>
  <c r="D36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<sst xmlns="http://schemas.openxmlformats.org/spreadsheetml/2006/main" count="443" uniqueCount="147">
  <si>
    <t>Name:</t>
  </si>
  <si>
    <t>ID:</t>
  </si>
  <si>
    <t>Programme:</t>
  </si>
  <si>
    <t>DCET Food</t>
  </si>
  <si>
    <t>Tel. No:</t>
  </si>
  <si>
    <t>Project Title:</t>
  </si>
  <si>
    <t>Supervisor:</t>
  </si>
  <si>
    <t>LOGBOOK ASSESSMENT</t>
  </si>
  <si>
    <t>PLO V3</t>
  </si>
  <si>
    <t>CLO</t>
  </si>
  <si>
    <t>CRITERIA</t>
  </si>
  <si>
    <t>SCORE</t>
  </si>
  <si>
    <t>ACTUAL SCORE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</si>
  <si>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</si>
  <si>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1-10</t>
  </si>
  <si>
    <t>11-18</t>
  </si>
  <si>
    <t>19-26</t>
  </si>
  <si>
    <t>27-34</t>
  </si>
  <si>
    <t>35-40</t>
  </si>
  <si>
    <t>6,7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</si>
  <si>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</si>
  <si>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</si>
  <si>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1-15</t>
  </si>
  <si>
    <t>16-27</t>
  </si>
  <si>
    <t>28-39</t>
  </si>
  <si>
    <t>40-50</t>
  </si>
  <si>
    <t>51-60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</si>
  <si>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</si>
  <si>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</si>
  <si>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</si>
  <si>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</si>
  <si>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</si>
  <si>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</si>
  <si>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Ability to perform independently</t>
  </si>
  <si>
    <t>1-7</t>
  </si>
  <si>
    <t>8-13</t>
  </si>
  <si>
    <t>14-19</t>
  </si>
  <si>
    <t>20-25</t>
  </si>
  <si>
    <t>26-30</t>
  </si>
  <si>
    <t>TOTAL MARK = (TOTAL SCORE/190) x 20%:</t>
  </si>
  <si>
    <t>CLO 1</t>
  </si>
  <si>
    <t>Plan the project activities to fulfil the proposed research problems (C2)</t>
  </si>
  <si>
    <t>CLO 2</t>
  </si>
  <si>
    <t>Manage and execute the project plan to accomplish project objectives (C3)</t>
  </si>
  <si>
    <t>Verification</t>
  </si>
  <si>
    <t>Assessed by</t>
  </si>
  <si>
    <t>Comment:</t>
  </si>
  <si>
    <t>Signature:</t>
  </si>
  <si>
    <t>Date:</t>
  </si>
  <si>
    <t>Examiner:</t>
  </si>
  <si>
    <t>THESIS ASSESSMENT</t>
  </si>
  <si>
    <t>i</t>
  </si>
  <si>
    <t>ii</t>
  </si>
  <si>
    <t>iii</t>
  </si>
  <si>
    <t>iv</t>
  </si>
  <si>
    <t>v</t>
  </si>
  <si>
    <t>INSERT MARK HERE</t>
  </si>
  <si>
    <t>ABSTRACT</t>
  </si>
  <si>
    <t>1-4</t>
  </si>
  <si>
    <t>5-8</t>
  </si>
  <si>
    <t>9-12</t>
  </si>
  <si>
    <t>13-16</t>
  </si>
  <si>
    <t>17-20</t>
  </si>
  <si>
    <t>A brief overview of the entire report that includes objective of the report, product, findings and recommendations</t>
  </si>
  <si>
    <t>2,5</t>
  </si>
  <si>
    <t xml:space="preserve">INTRODUCTION </t>
  </si>
  <si>
    <t>1-2</t>
  </si>
  <si>
    <t>3-4</t>
  </si>
  <si>
    <t>5-6</t>
  </si>
  <si>
    <t>7-8</t>
  </si>
  <si>
    <t>9-10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</si>
  <si>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</si>
  <si>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</si>
  <si>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</si>
  <si>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LITERATURE REVIEW</t>
  </si>
  <si>
    <r>
      <t xml:space="preserve">Product Development &amp; Business Analysis
</t>
    </r>
    <r>
      <rPr>
        <sz val="12"/>
        <color theme="1"/>
        <rFont val="Calibri"/>
        <family val="2"/>
        <scheme val="minor"/>
      </rPr>
      <t>Product concept, technological issues, sustainability
Direct and indirect product cost
Return of investment</t>
    </r>
  </si>
  <si>
    <t>Market Research</t>
  </si>
  <si>
    <t>4,5</t>
  </si>
  <si>
    <t>MATERIALS &amp; METHODOLOGY</t>
  </si>
  <si>
    <t>Materials and methods must support scope of product development</t>
  </si>
  <si>
    <t xml:space="preserve">Analysis/case study must be relevant to the objective(s): Technical, market &amp; business analysis </t>
  </si>
  <si>
    <t>Follow established/modified standard (steps and procedures should be included)</t>
  </si>
  <si>
    <t>RESULTS</t>
  </si>
  <si>
    <t>Original data and graph presentation of product assessment i.e. quality, durability or resiliency tests on the product</t>
  </si>
  <si>
    <t>Prototype assessment</t>
  </si>
  <si>
    <t>DISCUSSION</t>
  </si>
  <si>
    <t xml:space="preserve">Discussion must relate to objectives of the project which may include SWOT analysis. </t>
  </si>
  <si>
    <t>Data accuracy and precision (personal, methodological and/or instrumental errors) be addressed</t>
  </si>
  <si>
    <t>2,3</t>
  </si>
  <si>
    <t>RECOMMENDATION &amp; CONCLUSION</t>
  </si>
  <si>
    <t>Overall conclusion must be clearly stated along with recommendations for future work</t>
  </si>
  <si>
    <t>LANGUAGE/WRITING CONVENTION/VOCABULARY</t>
  </si>
  <si>
    <t>Sentences are well constructed without spelling and punctuation mistakes</t>
  </si>
  <si>
    <t>Content is well organized and coherent and technical terms are well explained</t>
  </si>
  <si>
    <t>THESIS REPORT FORMAT/ ORGANIZATION</t>
  </si>
  <si>
    <t>Students abide by format given</t>
  </si>
  <si>
    <t>Thesis report is effectively organized for easy understanding with academic plagiarism 
checker report (i.e., Turitin)</t>
  </si>
  <si>
    <t>TOTAL MARK = (TOTAL SCORE/250) x 50%:</t>
  </si>
  <si>
    <t>CLO 3</t>
  </si>
  <si>
    <t>Analyse project results using appropriate technique or tools (C2)</t>
  </si>
  <si>
    <t>CLO 4</t>
  </si>
  <si>
    <t>Produce a project report in accordance with the specified standard format (C2)</t>
  </si>
  <si>
    <r>
      <t xml:space="preserve">Product Development Process
</t>
    </r>
    <r>
      <rPr>
        <sz val="12"/>
        <color theme="1"/>
        <rFont val="Calibri"/>
        <family val="2"/>
        <scheme val="minor"/>
      </rPr>
      <t>Product Development &amp; Business Analysis
Product concept, technological issues, sustainability
Direct and indirect product cost
Return of investment</t>
    </r>
  </si>
  <si>
    <t>Assessor:</t>
  </si>
  <si>
    <t>PRESENTATION ASSESSMENT</t>
  </si>
  <si>
    <t>Wt.</t>
  </si>
  <si>
    <t>POSTER PRESENTATION</t>
  </si>
  <si>
    <t>Clarity of the introduction or project background</t>
  </si>
  <si>
    <t>Clarity of the objectives</t>
  </si>
  <si>
    <t>Poster design (Creativity &amp; Informative)</t>
  </si>
  <si>
    <t>Understanding of project</t>
  </si>
  <si>
    <t>9,11</t>
  </si>
  <si>
    <t>PRODUCT DEMONSTRATION</t>
  </si>
  <si>
    <t>Aesthetics value (Design &amp; product appearance)</t>
  </si>
  <si>
    <t>Product concept</t>
  </si>
  <si>
    <t>Product quality, market &amp; business analysis</t>
  </si>
  <si>
    <t>Product sustainability &amp; Ethics</t>
  </si>
  <si>
    <t>Recommendation: Product improvement</t>
  </si>
  <si>
    <t>10,8</t>
  </si>
  <si>
    <t>PRESENTATION SKILLS &amp; Q&amp;A</t>
  </si>
  <si>
    <t>Interpersonal ability, communication skills, and expression (confidence, lively, eye contact, etc)</t>
  </si>
  <si>
    <t>Organization of presentation</t>
  </si>
  <si>
    <t>Ability to handle questions</t>
  </si>
  <si>
    <t>TOTAL MARK = (TOTAL SCORE/200) x 50%:</t>
  </si>
  <si>
    <t>Present and defend the project outcomes effectively (A3)</t>
  </si>
  <si>
    <t>TOTAL MARK = (TOTAL SCORE/200) x 40%:</t>
  </si>
  <si>
    <t>FINAL MARK ASSESSMENT</t>
  </si>
  <si>
    <t>TASK</t>
  </si>
  <si>
    <t xml:space="preserve">CLO </t>
  </si>
  <si>
    <t>TOTAL</t>
  </si>
  <si>
    <t>TOTAL %</t>
  </si>
  <si>
    <t>SCORE, %</t>
  </si>
  <si>
    <t>PROGRESS REPORT
(SUPERVISOR)_FORM 1</t>
  </si>
  <si>
    <t>THESIS 
(SUPERVISOR)_FORM 2</t>
  </si>
  <si>
    <t>THESIS
(EXAMINER)_FORM 2</t>
  </si>
  <si>
    <t>PRESENTATION
(EXAMINER)_FORM 3</t>
  </si>
  <si>
    <t>CLO 5</t>
  </si>
  <si>
    <t>PRESENTATION
(ASSESSOR)_FORM 3</t>
  </si>
  <si>
    <t>TOTAL CLO</t>
  </si>
  <si>
    <t>FINAL MARK SUMMARY (FOR ECITIE)</t>
  </si>
  <si>
    <t>ASSESSEMENT</t>
  </si>
  <si>
    <t>THESIS
(AVERAGE)_FORM 2</t>
  </si>
  <si>
    <t>PRESENTATION
(AVERAGE)_FORM 3</t>
  </si>
  <si>
    <t>DCET Bioprocess</t>
  </si>
  <si>
    <t>DCET Process</t>
  </si>
  <si>
    <t>DCET Environment</t>
  </si>
  <si>
    <t>DCET Polymer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</si>
</sst>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56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16" fontId="1" fillId="0" borderId="0" xfId="0" quotePrefix="1" applyNumberFormat="1" applyFont="1" applyAlignment="1">
      <alignment horizontal="center" vertical="top" wrapText="1"/>
    </xf>
    <xf numFmtId="0" fontId="1" fillId="0" borderId="9" xfId="0" applyFont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4" xfId="0" applyFont="1" applyFill="1" applyBorder="1" applyAlignment="1">
      <alignment horizontal="left" vertical="top" wrapText="1"/>
    </xf>
    <xf numFmtId="16" fontId="1" fillId="0" borderId="1" xfId="0" quotePrefix="1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center" vertical="top"/>
    </xf>
    <xf numFmtId="1" fontId="1" fillId="0" borderId="0" xfId="0" applyNumberFormat="1" applyFont="1" applyAlignment="1">
      <alignment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9" xfId="0" applyFont="1" applyBorder="1" applyAlignment="1">
      <alignment horizontal="right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3" borderId="3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1" fillId="0" borderId="2" xfId="0" applyFont="1" applyBorder="1" applyAlignment="1">
      <alignment horizontal="lef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>
      <alignment vertical="top" wrapText="1"/>
    </xf>
    <xf numFmtId="0" fontId="0" fillId="3" borderId="1" xfId="0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1" fillId="0" borderId="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0" fillId="3" borderId="2" xfId="0" applyFill="1" applyBorder="1" applyAlignment="1">
      <alignment horizontal="left" vertical="top" wrapText="1"/>
    </xf>
    <xf numFmtId="0" fontId="0" fillId="3" borderId="10" xfId="0" applyFill="1" applyBorder="1" applyAlignment="1">
      <alignment horizontal="left" vertical="top" wrapText="1"/>
    </xf>
    <xf numFmtId="0" fontId="0" fillId="3" borderId="11" xfId="0" applyFill="1" applyBorder="1" applyAlignment="1">
      <alignment horizontal="left" vertical="top" wrapText="1"/>
    </xf>
    <xf numFmtId="0" fontId="0" fillId="3" borderId="12" xfId="0" applyFill="1" applyBorder="1" applyAlignment="1">
      <alignment horizontal="left" vertical="top" wrapText="1"/>
    </xf>
    <xf numFmtId="0" fontId="0" fillId="3" borderId="13" xfId="0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0" fillId="3" borderId="1" xfId="0" applyFill="1" applyBorder="1" applyAlignment="1">
      <alignment vertical="top" wrapText="1"/>
    </xf>
    <xf numFmtId="0" fontId="0" fillId="3" borderId="3" xfId="0" applyFill="1" applyBorder="1" applyAlignment="1">
      <alignment vertical="top" wrapText="1"/>
    </xf>
    <xf numFmtId="0" fontId="0" fillId="3" borderId="5" xfId="0" applyFill="1" applyBorder="1" applyAlignment="1">
      <alignment vertical="top" wrapText="1"/>
    </xf>
    <xf numFmtId="0" fontId="0" fillId="3" borderId="6" xfId="0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top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1" fontId="0" fillId="0" borderId="1" xfId="0" applyNumberFormat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4" xfId="0" applyFont="1" applyFill="1" applyBorder="1" applyAlignment="1">
      <alignment horizontal="left" vertical="top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view="pageBreakPreview" zoomScale="120" zoomScaleNormal="100" zoomScaleSheetLayoutView="120" workbookViewId="0">
      <selection activeCell="H14" sqref="H14:H15"/>
    </sheetView>
  </sheetViews>
  <sheetFormatPr defaultColWidth="10.875" defaultRowHeight="15.95"/>
  <cols>
    <col min="1" max="1" width="11.875" style="1" customWidth="1"/>
    <col min="2" max="3" width="10.875" style="1" customWidth="1"/>
    <col min="4" max="16384" width="10.875" style="1"/>
  </cols>
  <sheetData>
    <row r="1" spans="1:11" ht="17.100000000000001">
      <c r="A1" s="46" t="s">
        <v>0</v>
      </c>
      <c r="B1" s="66"/>
      <c r="C1" s="66"/>
      <c r="D1" s="66"/>
      <c r="E1" s="66"/>
      <c r="F1" s="66"/>
      <c r="G1" s="66"/>
      <c r="H1" s="66"/>
      <c r="I1" s="46" t="s">
        <v>1</v>
      </c>
      <c r="J1" s="65"/>
      <c r="K1" s="65"/>
    </row>
    <row r="2" spans="1:11" ht="18.95" customHeight="1">
      <c r="A2" s="46" t="s">
        <v>2</v>
      </c>
      <c r="B2" s="66" t="s">
        <v>3</v>
      </c>
      <c r="C2" s="66"/>
      <c r="D2" s="66"/>
      <c r="E2" s="66"/>
      <c r="F2" s="66"/>
      <c r="G2" s="66"/>
      <c r="H2" s="66"/>
      <c r="I2" s="46" t="s">
        <v>4</v>
      </c>
      <c r="J2" s="65"/>
      <c r="K2" s="65"/>
    </row>
    <row r="3" spans="1:11" ht="17.100000000000001" customHeight="1">
      <c r="A3" s="46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 ht="17.100000000000001">
      <c r="A4" s="46" t="s">
        <v>6</v>
      </c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>
      <c r="A5" s="63" t="s">
        <v>7</v>
      </c>
      <c r="B5" s="64"/>
      <c r="C5" s="64"/>
      <c r="D5" s="64"/>
      <c r="E5" s="64"/>
      <c r="F5" s="64"/>
      <c r="G5" s="64"/>
    </row>
    <row r="6" spans="1:11" ht="33.950000000000003">
      <c r="A6" s="25" t="s">
        <v>8</v>
      </c>
      <c r="B6" s="25" t="s">
        <v>9</v>
      </c>
      <c r="C6" s="62" t="s">
        <v>10</v>
      </c>
      <c r="D6" s="62"/>
      <c r="E6" s="62"/>
      <c r="F6" s="62" t="s">
        <v>11</v>
      </c>
      <c r="G6" s="62"/>
      <c r="H6" s="62"/>
      <c r="I6" s="62"/>
      <c r="J6" s="62"/>
      <c r="K6" s="25" t="s">
        <v>12</v>
      </c>
    </row>
    <row r="7" spans="1:11" ht="51" customHeight="1">
      <c r="A7" s="6">
        <v>10</v>
      </c>
      <c r="B7" s="6">
        <v>1</v>
      </c>
      <c r="C7" s="55" t="s">
        <v>13</v>
      </c>
      <c r="D7" s="55"/>
      <c r="E7" s="55"/>
      <c r="F7" s="3" t="s">
        <v>14</v>
      </c>
      <c r="G7" s="3" t="s">
        <v>15</v>
      </c>
      <c r="H7" s="3" t="s">
        <v>16</v>
      </c>
      <c r="I7" s="3" t="s">
        <v>17</v>
      </c>
      <c r="J7" s="3" t="s">
        <v>18</v>
      </c>
      <c r="K7" s="48">
        <v>40</v>
      </c>
    </row>
    <row r="8" spans="1:11" ht="51" customHeight="1">
      <c r="A8" s="6" t="s">
        <v>19</v>
      </c>
      <c r="B8" s="6">
        <v>1</v>
      </c>
      <c r="C8" s="55" t="s">
        <v>20</v>
      </c>
      <c r="D8" s="55"/>
      <c r="E8" s="55"/>
      <c r="F8" s="40" t="s">
        <v>14</v>
      </c>
      <c r="G8" s="40" t="s">
        <v>15</v>
      </c>
      <c r="H8" s="40" t="s">
        <v>16</v>
      </c>
      <c r="I8" s="40" t="s">
        <v>17</v>
      </c>
      <c r="J8" s="40" t="s">
        <v>18</v>
      </c>
      <c r="K8" s="48">
        <v>40</v>
      </c>
    </row>
    <row r="9" spans="1:11" ht="65.099999999999994" customHeight="1">
      <c r="A9" s="35">
        <v>2</v>
      </c>
      <c r="B9" s="6">
        <v>2</v>
      </c>
      <c r="C9" s="55" t="s">
        <v>21</v>
      </c>
      <c r="D9" s="55"/>
      <c r="E9" s="55"/>
      <c r="F9" s="3" t="s">
        <v>22</v>
      </c>
      <c r="G9" s="3" t="s">
        <v>23</v>
      </c>
      <c r="H9" s="3" t="s">
        <v>24</v>
      </c>
      <c r="I9" s="3" t="s">
        <v>25</v>
      </c>
      <c r="J9" s="3" t="s">
        <v>26</v>
      </c>
      <c r="K9" s="48">
        <v>60</v>
      </c>
    </row>
    <row r="10" spans="1:11" ht="51" customHeight="1">
      <c r="A10" s="6">
        <v>9</v>
      </c>
      <c r="B10" s="6">
        <v>1</v>
      </c>
      <c r="C10" s="55" t="s">
        <v>27</v>
      </c>
      <c r="D10" s="55"/>
      <c r="E10" s="55"/>
      <c r="F10" s="3" t="s">
        <v>28</v>
      </c>
      <c r="G10" s="3" t="s">
        <v>29</v>
      </c>
      <c r="H10" s="3" t="s">
        <v>30</v>
      </c>
      <c r="I10" s="3" t="s">
        <v>31</v>
      </c>
      <c r="J10" s="3" t="s">
        <v>32</v>
      </c>
      <c r="K10" s="48">
        <v>20</v>
      </c>
    </row>
    <row r="11" spans="1:11" ht="17.100000000000001">
      <c r="A11" s="6">
        <v>9</v>
      </c>
      <c r="B11" s="6">
        <v>1</v>
      </c>
      <c r="C11" s="55" t="s">
        <v>33</v>
      </c>
      <c r="D11" s="55"/>
      <c r="E11" s="55"/>
      <c r="F11" s="3" t="s">
        <v>34</v>
      </c>
      <c r="G11" s="3" t="s">
        <v>35</v>
      </c>
      <c r="H11" s="3" t="s">
        <v>36</v>
      </c>
      <c r="I11" s="3" t="s">
        <v>37</v>
      </c>
      <c r="J11" s="3" t="s">
        <v>38</v>
      </c>
      <c r="K11" s="48">
        <v>30</v>
      </c>
    </row>
    <row r="12" spans="1:11">
      <c r="A12" s="27"/>
      <c r="B12" s="27"/>
      <c r="F12" s="28"/>
      <c r="G12" s="3"/>
      <c r="H12" s="3"/>
      <c r="I12" s="3"/>
      <c r="J12" s="3"/>
      <c r="K12" s="4"/>
    </row>
    <row r="13" spans="1:11">
      <c r="G13" s="61" t="s">
        <v>39</v>
      </c>
      <c r="H13" s="61"/>
      <c r="I13" s="61"/>
      <c r="J13" s="61"/>
      <c r="K13" s="26">
        <f>SUM(K7:K11)/190*20</f>
        <v>20</v>
      </c>
    </row>
    <row r="14" spans="1:11" ht="17.100000000000001">
      <c r="A14" s="12" t="s">
        <v>40</v>
      </c>
      <c r="B14" s="60" t="s">
        <v>41</v>
      </c>
      <c r="C14" s="60"/>
      <c r="D14" s="60"/>
      <c r="E14" s="60"/>
      <c r="F14" s="60"/>
      <c r="G14" s="60"/>
      <c r="H14" s="23">
        <f>SUM(K7,K8,K10,K11)</f>
        <v>130</v>
      </c>
    </row>
    <row r="15" spans="1:11" ht="17.100000000000001">
      <c r="A15" s="12" t="s">
        <v>42</v>
      </c>
      <c r="B15" s="60" t="s">
        <v>43</v>
      </c>
      <c r="C15" s="60"/>
      <c r="D15" s="60"/>
      <c r="E15" s="60"/>
      <c r="F15" s="60"/>
      <c r="G15" s="60"/>
      <c r="H15" s="23">
        <f>SUM(K9)</f>
        <v>60</v>
      </c>
    </row>
    <row r="22" spans="1:11" ht="18" customHeight="1">
      <c r="A22" s="5" t="s">
        <v>44</v>
      </c>
    </row>
    <row r="23" spans="1:11" ht="24" customHeight="1">
      <c r="A23" s="47" t="s">
        <v>45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</row>
    <row r="24" spans="1:11" ht="50.1" customHeight="1">
      <c r="A24" s="47" t="s">
        <v>46</v>
      </c>
      <c r="B24" s="56"/>
      <c r="C24" s="57"/>
      <c r="D24" s="57"/>
      <c r="E24" s="57"/>
      <c r="F24" s="57"/>
      <c r="G24" s="57"/>
      <c r="H24" s="57"/>
      <c r="I24" s="57"/>
      <c r="J24" s="57"/>
      <c r="K24" s="58"/>
    </row>
    <row r="25" spans="1:11" ht="50.1" customHeight="1">
      <c r="A25" s="47" t="s">
        <v>47</v>
      </c>
      <c r="B25" s="56"/>
      <c r="C25" s="57"/>
      <c r="D25" s="57"/>
      <c r="E25" s="57"/>
      <c r="F25" s="57"/>
      <c r="G25" s="57"/>
      <c r="H25" s="57"/>
      <c r="I25" s="57"/>
      <c r="J25" s="57"/>
      <c r="K25" s="58"/>
    </row>
    <row r="26" spans="1:11" ht="17.100000000000001">
      <c r="A26" s="47" t="s">
        <v>48</v>
      </c>
      <c r="B26" s="56"/>
      <c r="C26" s="57"/>
      <c r="D26" s="57"/>
      <c r="E26" s="57"/>
      <c r="F26" s="57"/>
      <c r="G26" s="57"/>
      <c r="H26" s="57"/>
      <c r="I26" s="57"/>
      <c r="J26" s="57"/>
      <c r="K26" s="58"/>
    </row>
  </sheetData>
  <sheetProtection sheet="1" objects="1" scenarios="1"/>
  <mergeCells count="21">
    <mergeCell ref="J1:K1"/>
    <mergeCell ref="B1:H1"/>
    <mergeCell ref="J2:K2"/>
    <mergeCell ref="B2:H2"/>
    <mergeCell ref="B3:K3"/>
    <mergeCell ref="B4:K4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  <mergeCell ref="F6:J6"/>
    <mergeCell ref="C6:E6"/>
    <mergeCell ref="C7:E7"/>
    <mergeCell ref="C8:E8"/>
    <mergeCell ref="A5:G5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&amp;L&amp;"-,Bold"CPD 39806_FYP 2 (CQI Draft)   
&amp;C&amp;"-,Bold"PROJECT PROGRESS ASSESSMENT_FORM 1 (PRODUCT BASED)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defaultColWidth="11" defaultRowHeight="15.95"/>
  <cols>
    <col min="1" max="1" width="16.5" bestFit="1" customWidth="1"/>
  </cols>
  <sheetData>
    <row r="1" spans="1:1">
      <c r="A1" s="2" t="s">
        <v>3</v>
      </c>
    </row>
    <row r="2" spans="1:1">
      <c r="A2" s="2" t="s">
        <v>143</v>
      </c>
    </row>
    <row r="3" spans="1:1">
      <c r="A3" s="2" t="s">
        <v>144</v>
      </c>
    </row>
    <row r="4" spans="1:1">
      <c r="A4" s="2" t="s">
        <v>145</v>
      </c>
    </row>
    <row r="5" spans="1:1">
      <c r="A5" s="2" t="s">
        <v>146</v>
      </c>
    </row>
    <row r="6" spans="1:1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50"/>
  <sheetViews>
    <sheetView view="pageBreakPreview" topLeftCell="A23" zoomScale="110" zoomScaleNormal="100" zoomScaleSheetLayoutView="110" workbookViewId="0">
      <selection activeCell="K21" sqref="K21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6" t="s">
        <v>0</v>
      </c>
      <c r="B1" s="95"/>
      <c r="C1" s="95"/>
      <c r="D1" s="95"/>
      <c r="E1" s="95"/>
      <c r="F1" s="95"/>
      <c r="G1" s="95"/>
      <c r="H1" s="95"/>
      <c r="I1" s="46" t="s">
        <v>1</v>
      </c>
      <c r="J1" s="65"/>
      <c r="K1" s="65"/>
    </row>
    <row r="2" spans="1:11" ht="17.100000000000001">
      <c r="A2" s="46" t="s">
        <v>2</v>
      </c>
      <c r="B2" s="66" t="s">
        <v>3</v>
      </c>
      <c r="C2" s="66"/>
      <c r="D2" s="66"/>
      <c r="E2" s="66"/>
      <c r="F2" s="66"/>
      <c r="G2" s="66"/>
      <c r="H2" s="66"/>
      <c r="I2" s="46" t="s">
        <v>4</v>
      </c>
      <c r="J2" s="65"/>
      <c r="K2" s="65"/>
    </row>
    <row r="3" spans="1:11" ht="17.100000000000001">
      <c r="A3" s="46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 ht="17.100000000000001">
      <c r="A4" s="46" t="s">
        <v>6</v>
      </c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ht="17.100000000000001">
      <c r="A5" s="46" t="s">
        <v>49</v>
      </c>
      <c r="B5" s="54"/>
      <c r="C5" s="54"/>
      <c r="D5" s="54"/>
      <c r="E5" s="54"/>
      <c r="F5" s="54"/>
      <c r="G5" s="54"/>
      <c r="H5" s="54"/>
      <c r="I5" s="54"/>
      <c r="J5" s="54"/>
      <c r="K5" s="54"/>
    </row>
    <row r="6" spans="1:11">
      <c r="A6" s="85" t="s">
        <v>50</v>
      </c>
      <c r="B6" s="85"/>
      <c r="C6" s="85"/>
      <c r="D6" s="85"/>
      <c r="E6" s="85"/>
      <c r="F6" s="85"/>
      <c r="G6" s="85"/>
      <c r="H6" s="85"/>
      <c r="I6" s="85"/>
      <c r="J6" s="85"/>
      <c r="K6" s="85"/>
    </row>
    <row r="7" spans="1:11" ht="27.95" customHeight="1">
      <c r="A7" s="92" t="s">
        <v>8</v>
      </c>
      <c r="B7" s="92" t="s">
        <v>9</v>
      </c>
      <c r="C7" s="71" t="s">
        <v>10</v>
      </c>
      <c r="D7" s="72"/>
      <c r="E7" s="73"/>
      <c r="F7" s="71" t="s">
        <v>11</v>
      </c>
      <c r="G7" s="72"/>
      <c r="H7" s="72"/>
      <c r="I7" s="72"/>
      <c r="J7" s="73"/>
      <c r="K7" s="92" t="s">
        <v>12</v>
      </c>
    </row>
    <row r="8" spans="1:11" ht="2.1" hidden="1" customHeight="1">
      <c r="A8" s="93"/>
      <c r="B8" s="93"/>
      <c r="C8" s="89"/>
      <c r="D8" s="90"/>
      <c r="E8" s="91"/>
      <c r="F8" s="74"/>
      <c r="G8" s="75"/>
      <c r="H8" s="75"/>
      <c r="I8" s="75"/>
      <c r="J8" s="76"/>
      <c r="K8" s="93"/>
    </row>
    <row r="9" spans="1:11" ht="14.1" customHeight="1">
      <c r="A9" s="93"/>
      <c r="B9" s="93"/>
      <c r="C9" s="89"/>
      <c r="D9" s="90"/>
      <c r="E9" s="91"/>
      <c r="F9" s="25" t="s">
        <v>51</v>
      </c>
      <c r="G9" s="25" t="s">
        <v>52</v>
      </c>
      <c r="H9" s="25" t="s">
        <v>53</v>
      </c>
      <c r="I9" s="25" t="s">
        <v>54</v>
      </c>
      <c r="J9" s="25" t="s">
        <v>55</v>
      </c>
      <c r="K9" s="93"/>
    </row>
    <row r="10" spans="1:11" ht="14.1" customHeight="1">
      <c r="A10" s="94"/>
      <c r="B10" s="94"/>
      <c r="C10" s="74"/>
      <c r="D10" s="75"/>
      <c r="E10" s="76"/>
      <c r="F10" s="86" t="s">
        <v>56</v>
      </c>
      <c r="G10" s="87"/>
      <c r="H10" s="87"/>
      <c r="I10" s="87"/>
      <c r="J10" s="88"/>
      <c r="K10" s="94"/>
    </row>
    <row r="11" spans="1:11" ht="17.100000000000001" customHeight="1">
      <c r="A11" s="80">
        <v>4</v>
      </c>
      <c r="B11" s="80">
        <v>2</v>
      </c>
      <c r="C11" s="77" t="s">
        <v>57</v>
      </c>
      <c r="D11" s="78"/>
      <c r="E11" s="79"/>
      <c r="F11" s="49" t="s">
        <v>58</v>
      </c>
      <c r="G11" s="49" t="s">
        <v>59</v>
      </c>
      <c r="H11" s="49" t="s">
        <v>60</v>
      </c>
      <c r="I11" s="49" t="s">
        <v>61</v>
      </c>
      <c r="J11" s="49" t="s">
        <v>62</v>
      </c>
      <c r="K11" s="29"/>
    </row>
    <row r="12" spans="1:11" ht="65.099999999999994" customHeight="1">
      <c r="A12" s="81"/>
      <c r="B12" s="81"/>
      <c r="C12" s="82" t="s">
        <v>63</v>
      </c>
      <c r="D12" s="83"/>
      <c r="E12" s="84"/>
      <c r="F12" s="50"/>
      <c r="G12" s="50"/>
      <c r="H12" s="50"/>
      <c r="I12" s="50"/>
      <c r="J12" s="50">
        <v>20</v>
      </c>
      <c r="K12" s="16">
        <f>SUM(F12:J12)</f>
        <v>20</v>
      </c>
    </row>
    <row r="13" spans="1:11" ht="15.95" customHeight="1">
      <c r="A13" s="68" t="s">
        <v>64</v>
      </c>
      <c r="B13" s="68">
        <v>2</v>
      </c>
      <c r="C13" s="98" t="s">
        <v>65</v>
      </c>
      <c r="D13" s="98"/>
      <c r="E13" s="98"/>
      <c r="F13" s="51" t="s">
        <v>66</v>
      </c>
      <c r="G13" s="51" t="s">
        <v>67</v>
      </c>
      <c r="H13" s="51" t="s">
        <v>68</v>
      </c>
      <c r="I13" s="51" t="s">
        <v>69</v>
      </c>
      <c r="J13" s="51" t="s">
        <v>70</v>
      </c>
      <c r="K13" s="7"/>
    </row>
    <row r="14" spans="1:11" ht="18" customHeight="1">
      <c r="A14" s="69"/>
      <c r="B14" s="69"/>
      <c r="C14" s="97" t="s">
        <v>71</v>
      </c>
      <c r="D14" s="97"/>
      <c r="E14" s="97"/>
      <c r="F14" s="52"/>
      <c r="G14" s="52"/>
      <c r="H14" s="52"/>
      <c r="I14" s="52"/>
      <c r="J14" s="52">
        <v>10</v>
      </c>
      <c r="K14" s="16">
        <f>SUM(F14:J14)</f>
        <v>10</v>
      </c>
    </row>
    <row r="15" spans="1:11" ht="48.95" customHeight="1">
      <c r="A15" s="69"/>
      <c r="B15" s="69"/>
      <c r="C15" s="97" t="s">
        <v>72</v>
      </c>
      <c r="D15" s="97"/>
      <c r="E15" s="97"/>
      <c r="F15" s="52"/>
      <c r="G15" s="52"/>
      <c r="H15" s="52"/>
      <c r="I15" s="52"/>
      <c r="J15" s="52">
        <v>10</v>
      </c>
      <c r="K15" s="16">
        <f>SUM(F15:J15)</f>
        <v>10</v>
      </c>
    </row>
    <row r="16" spans="1:11" ht="32.1" customHeight="1">
      <c r="A16" s="70"/>
      <c r="B16" s="70"/>
      <c r="C16" s="97" t="s">
        <v>73</v>
      </c>
      <c r="D16" s="97"/>
      <c r="E16" s="97"/>
      <c r="F16" s="52"/>
      <c r="G16" s="52"/>
      <c r="H16" s="52"/>
      <c r="I16" s="52"/>
      <c r="J16" s="52">
        <v>10</v>
      </c>
      <c r="K16" s="16">
        <f>SUM(F16:J16)</f>
        <v>10</v>
      </c>
    </row>
    <row r="17" spans="1:11" ht="17.100000000000001">
      <c r="A17" s="68">
        <v>1</v>
      </c>
      <c r="B17" s="68">
        <v>4</v>
      </c>
      <c r="C17" s="98" t="s">
        <v>74</v>
      </c>
      <c r="D17" s="98"/>
      <c r="E17" s="98"/>
      <c r="F17" s="51" t="s">
        <v>66</v>
      </c>
      <c r="G17" s="51" t="s">
        <v>67</v>
      </c>
      <c r="H17" s="51" t="s">
        <v>68</v>
      </c>
      <c r="I17" s="51" t="s">
        <v>69</v>
      </c>
      <c r="J17" s="51" t="s">
        <v>70</v>
      </c>
      <c r="K17" s="9"/>
    </row>
    <row r="18" spans="1:11" ht="102" customHeight="1">
      <c r="A18" s="69"/>
      <c r="B18" s="69"/>
      <c r="C18" s="96" t="s">
        <v>75</v>
      </c>
      <c r="D18" s="96"/>
      <c r="E18" s="96"/>
      <c r="F18" s="52"/>
      <c r="G18" s="52"/>
      <c r="H18" s="52"/>
      <c r="I18" s="52"/>
      <c r="J18" s="52">
        <v>10</v>
      </c>
      <c r="K18" s="16">
        <f>SUM(F18:J18)</f>
        <v>10</v>
      </c>
    </row>
    <row r="19" spans="1:11" ht="35.1" customHeight="1">
      <c r="A19" s="69"/>
      <c r="B19" s="69"/>
      <c r="C19" s="99" t="s">
        <v>76</v>
      </c>
      <c r="D19" s="100"/>
      <c r="E19" s="101"/>
      <c r="F19" s="52"/>
      <c r="G19" s="52"/>
      <c r="H19" s="52"/>
      <c r="I19" s="52"/>
      <c r="J19" s="52">
        <v>10</v>
      </c>
      <c r="K19" s="16">
        <f>SUM(F19:J19)</f>
        <v>10</v>
      </c>
    </row>
    <row r="20" spans="1:11" ht="17.100000000000001">
      <c r="A20" s="68" t="s">
        <v>77</v>
      </c>
      <c r="B20" s="68">
        <v>3</v>
      </c>
      <c r="C20" s="98" t="s">
        <v>78</v>
      </c>
      <c r="D20" s="98"/>
      <c r="E20" s="98"/>
      <c r="F20" s="51" t="s">
        <v>66</v>
      </c>
      <c r="G20" s="51" t="s">
        <v>67</v>
      </c>
      <c r="H20" s="51" t="s">
        <v>68</v>
      </c>
      <c r="I20" s="51" t="s">
        <v>69</v>
      </c>
      <c r="J20" s="51" t="s">
        <v>70</v>
      </c>
      <c r="K20" s="9"/>
    </row>
    <row r="21" spans="1:11" ht="50.1" customHeight="1">
      <c r="A21" s="69"/>
      <c r="B21" s="69"/>
      <c r="C21" s="97" t="s">
        <v>79</v>
      </c>
      <c r="D21" s="97"/>
      <c r="E21" s="97"/>
      <c r="F21" s="52"/>
      <c r="G21" s="52"/>
      <c r="H21" s="52"/>
      <c r="I21" s="52"/>
      <c r="J21" s="52">
        <v>10</v>
      </c>
      <c r="K21" s="16">
        <f>SUM(F21:J21)</f>
        <v>10</v>
      </c>
    </row>
    <row r="22" spans="1:11" ht="48" customHeight="1">
      <c r="A22" s="69"/>
      <c r="B22" s="69"/>
      <c r="C22" s="97" t="s">
        <v>80</v>
      </c>
      <c r="D22" s="97"/>
      <c r="E22" s="97"/>
      <c r="F22" s="52"/>
      <c r="G22" s="52"/>
      <c r="H22" s="52"/>
      <c r="I22" s="52"/>
      <c r="J22" s="52">
        <v>10</v>
      </c>
      <c r="K22" s="16">
        <f>SUM(F22:J22)</f>
        <v>10</v>
      </c>
    </row>
    <row r="23" spans="1:11" ht="51" customHeight="1">
      <c r="A23" s="70"/>
      <c r="B23" s="69"/>
      <c r="C23" s="82" t="s">
        <v>81</v>
      </c>
      <c r="D23" s="83"/>
      <c r="E23" s="84"/>
      <c r="F23" s="52"/>
      <c r="G23" s="52"/>
      <c r="H23" s="52"/>
      <c r="I23" s="52"/>
      <c r="J23" s="52">
        <v>10</v>
      </c>
      <c r="K23" s="16">
        <f>SUM(F23:J23)</f>
        <v>10</v>
      </c>
    </row>
    <row r="24" spans="1:11" ht="21" customHeight="1">
      <c r="A24" s="68">
        <v>2</v>
      </c>
      <c r="B24" s="102">
        <v>3</v>
      </c>
      <c r="C24" s="103" t="s">
        <v>82</v>
      </c>
      <c r="D24" s="104"/>
      <c r="E24" s="105"/>
      <c r="F24" s="51" t="s">
        <v>28</v>
      </c>
      <c r="G24" s="51" t="s">
        <v>29</v>
      </c>
      <c r="H24" s="51" t="s">
        <v>30</v>
      </c>
      <c r="I24" s="51" t="s">
        <v>31</v>
      </c>
      <c r="J24" s="51" t="s">
        <v>32</v>
      </c>
      <c r="K24" s="31"/>
    </row>
    <row r="25" spans="1:11" ht="68.099999999999994" customHeight="1">
      <c r="A25" s="69"/>
      <c r="B25" s="102"/>
      <c r="C25" s="82" t="s">
        <v>83</v>
      </c>
      <c r="D25" s="83"/>
      <c r="E25" s="84"/>
      <c r="F25" s="51"/>
      <c r="G25" s="51"/>
      <c r="H25" s="51"/>
      <c r="I25" s="51"/>
      <c r="J25" s="53">
        <v>20</v>
      </c>
      <c r="K25" s="34">
        <f>SUM(F25:J25)</f>
        <v>20</v>
      </c>
    </row>
    <row r="26" spans="1:11" ht="23.1" customHeight="1">
      <c r="A26" s="70"/>
      <c r="B26" s="102"/>
      <c r="C26" s="82" t="s">
        <v>84</v>
      </c>
      <c r="D26" s="83"/>
      <c r="E26" s="84"/>
      <c r="F26" s="52"/>
      <c r="G26" s="52"/>
      <c r="H26" s="52"/>
      <c r="I26" s="52"/>
      <c r="J26" s="52">
        <v>20</v>
      </c>
      <c r="K26" s="16">
        <f>SUM(F26:J26)</f>
        <v>20</v>
      </c>
    </row>
    <row r="27" spans="1:11" ht="21" customHeight="1">
      <c r="A27" s="68">
        <v>3</v>
      </c>
      <c r="B27" s="102">
        <v>3</v>
      </c>
      <c r="C27" s="103" t="s">
        <v>85</v>
      </c>
      <c r="D27" s="104"/>
      <c r="E27" s="105"/>
      <c r="F27" s="51" t="s">
        <v>34</v>
      </c>
      <c r="G27" s="51" t="s">
        <v>35</v>
      </c>
      <c r="H27" s="51" t="s">
        <v>36</v>
      </c>
      <c r="I27" s="51" t="s">
        <v>37</v>
      </c>
      <c r="J27" s="51" t="s">
        <v>38</v>
      </c>
      <c r="K27" s="31"/>
    </row>
    <row r="28" spans="1:11" ht="108" customHeight="1">
      <c r="A28" s="69"/>
      <c r="B28" s="102"/>
      <c r="C28" s="82" t="s">
        <v>86</v>
      </c>
      <c r="D28" s="83"/>
      <c r="E28" s="84"/>
      <c r="F28" s="52"/>
      <c r="G28" s="52"/>
      <c r="H28" s="52"/>
      <c r="I28" s="52"/>
      <c r="J28" s="52">
        <v>30</v>
      </c>
      <c r="K28" s="16">
        <f>SUM(F28:J28)</f>
        <v>30</v>
      </c>
    </row>
    <row r="29" spans="1:11" ht="18" customHeight="1">
      <c r="A29" s="69"/>
      <c r="B29" s="102"/>
      <c r="C29" s="106" t="s">
        <v>87</v>
      </c>
      <c r="D29" s="107"/>
      <c r="E29" s="108"/>
      <c r="F29" s="51" t="s">
        <v>34</v>
      </c>
      <c r="G29" s="51" t="s">
        <v>35</v>
      </c>
      <c r="H29" s="51" t="s">
        <v>36</v>
      </c>
      <c r="I29" s="51" t="s">
        <v>37</v>
      </c>
      <c r="J29" s="51" t="s">
        <v>38</v>
      </c>
      <c r="K29" s="34"/>
    </row>
    <row r="30" spans="1:11" ht="33" customHeight="1">
      <c r="A30" s="70"/>
      <c r="B30" s="102"/>
      <c r="C30" s="109"/>
      <c r="D30" s="110"/>
      <c r="E30" s="111"/>
      <c r="F30" s="52"/>
      <c r="G30" s="52"/>
      <c r="H30" s="52"/>
      <c r="I30" s="52"/>
      <c r="J30" s="52">
        <v>30</v>
      </c>
      <c r="K30" s="16">
        <f>SUM(F30:J30)</f>
        <v>30</v>
      </c>
    </row>
    <row r="31" spans="1:11" ht="33" customHeight="1">
      <c r="A31" s="102" t="s">
        <v>88</v>
      </c>
      <c r="B31" s="102">
        <v>3</v>
      </c>
      <c r="C31" s="103" t="s">
        <v>89</v>
      </c>
      <c r="D31" s="104"/>
      <c r="E31" s="105"/>
      <c r="F31" s="51" t="s">
        <v>66</v>
      </c>
      <c r="G31" s="51" t="s">
        <v>67</v>
      </c>
      <c r="H31" s="51" t="s">
        <v>68</v>
      </c>
      <c r="I31" s="51" t="s">
        <v>69</v>
      </c>
      <c r="J31" s="51" t="s">
        <v>70</v>
      </c>
      <c r="K31" s="31"/>
    </row>
    <row r="32" spans="1:11" ht="51" customHeight="1">
      <c r="A32" s="102"/>
      <c r="B32" s="102"/>
      <c r="C32" s="82" t="s">
        <v>90</v>
      </c>
      <c r="D32" s="83"/>
      <c r="E32" s="84"/>
      <c r="F32" s="52"/>
      <c r="G32" s="52"/>
      <c r="H32" s="52"/>
      <c r="I32" s="52"/>
      <c r="J32" s="52">
        <v>10</v>
      </c>
      <c r="K32" s="16">
        <f>SUM(F32:J32)</f>
        <v>10</v>
      </c>
    </row>
    <row r="33" spans="1:11" ht="32.1" customHeight="1">
      <c r="A33" s="68">
        <v>12</v>
      </c>
      <c r="B33" s="68">
        <v>3</v>
      </c>
      <c r="C33" s="116" t="s">
        <v>91</v>
      </c>
      <c r="D33" s="116"/>
      <c r="E33" s="116"/>
      <c r="F33" s="51" t="s">
        <v>66</v>
      </c>
      <c r="G33" s="51" t="s">
        <v>67</v>
      </c>
      <c r="H33" s="51" t="s">
        <v>68</v>
      </c>
      <c r="I33" s="51" t="s">
        <v>69</v>
      </c>
      <c r="J33" s="51" t="s">
        <v>70</v>
      </c>
      <c r="K33" s="9"/>
    </row>
    <row r="34" spans="1:11" ht="48" customHeight="1">
      <c r="A34" s="69"/>
      <c r="B34" s="69"/>
      <c r="C34" s="97" t="s">
        <v>92</v>
      </c>
      <c r="D34" s="97"/>
      <c r="E34" s="97"/>
      <c r="F34" s="52"/>
      <c r="G34" s="52"/>
      <c r="H34" s="52"/>
      <c r="I34" s="52"/>
      <c r="J34" s="52">
        <v>10</v>
      </c>
      <c r="K34" s="30">
        <f>SUM(F34:J34)</f>
        <v>10</v>
      </c>
    </row>
    <row r="35" spans="1:11" ht="50.1" customHeight="1">
      <c r="A35" s="69"/>
      <c r="B35" s="69"/>
      <c r="C35" s="97" t="s">
        <v>93</v>
      </c>
      <c r="D35" s="97"/>
      <c r="E35" s="97"/>
      <c r="F35" s="52"/>
      <c r="G35" s="52"/>
      <c r="H35" s="52"/>
      <c r="I35" s="52"/>
      <c r="J35" s="52">
        <v>10</v>
      </c>
      <c r="K35" s="30">
        <f>SUM(F35:J35)</f>
        <v>10</v>
      </c>
    </row>
    <row r="36" spans="1:11" ht="33.950000000000003" customHeight="1">
      <c r="A36" s="102">
        <v>8</v>
      </c>
      <c r="B36" s="68">
        <v>3</v>
      </c>
      <c r="C36" s="116" t="s">
        <v>94</v>
      </c>
      <c r="D36" s="116"/>
      <c r="E36" s="116"/>
      <c r="F36" s="51" t="s">
        <v>66</v>
      </c>
      <c r="G36" s="51" t="s">
        <v>67</v>
      </c>
      <c r="H36" s="51" t="s">
        <v>68</v>
      </c>
      <c r="I36" s="51" t="s">
        <v>69</v>
      </c>
      <c r="J36" s="51" t="s">
        <v>70</v>
      </c>
      <c r="K36" s="9"/>
    </row>
    <row r="37" spans="1:11">
      <c r="A37" s="102"/>
      <c r="B37" s="69"/>
      <c r="C37" s="97" t="s">
        <v>95</v>
      </c>
      <c r="D37" s="97"/>
      <c r="E37" s="97"/>
      <c r="F37" s="52"/>
      <c r="G37" s="52"/>
      <c r="H37" s="52"/>
      <c r="I37" s="52"/>
      <c r="J37" s="52">
        <v>10</v>
      </c>
      <c r="K37" s="30">
        <f>SUM(F37:J37)</f>
        <v>10</v>
      </c>
    </row>
    <row r="38" spans="1:11" ht="65.099999999999994" customHeight="1">
      <c r="A38" s="102"/>
      <c r="B38" s="70"/>
      <c r="C38" s="97" t="s">
        <v>96</v>
      </c>
      <c r="D38" s="97"/>
      <c r="E38" s="97"/>
      <c r="F38" s="52"/>
      <c r="G38" s="52"/>
      <c r="H38" s="52"/>
      <c r="I38" s="52"/>
      <c r="J38" s="52">
        <v>10</v>
      </c>
      <c r="K38" s="30">
        <f>SUM(F38:J38)</f>
        <v>10</v>
      </c>
    </row>
    <row r="39" spans="1:11">
      <c r="G39" s="67" t="s">
        <v>97</v>
      </c>
      <c r="H39" s="61"/>
      <c r="I39" s="61"/>
      <c r="J39" s="61"/>
      <c r="K39" s="26" cm="1">
        <f t="array" ref="K39">SUM(K12:K38/250*50)</f>
        <v>50</v>
      </c>
    </row>
    <row r="40" spans="1:11" ht="21" customHeight="1">
      <c r="A40" s="13" t="s">
        <v>42</v>
      </c>
      <c r="B40" s="112" t="s">
        <v>43</v>
      </c>
      <c r="C40" s="112"/>
      <c r="D40" s="112"/>
      <c r="E40" s="112"/>
      <c r="F40" s="112"/>
      <c r="G40" s="112"/>
      <c r="H40" s="32">
        <f>SUM(K12,K14,K15,K16)</f>
        <v>50</v>
      </c>
    </row>
    <row r="41" spans="1:11" ht="21" customHeight="1">
      <c r="A41" s="13" t="s">
        <v>98</v>
      </c>
      <c r="B41" s="112" t="s">
        <v>99</v>
      </c>
      <c r="C41" s="112"/>
      <c r="D41" s="112"/>
      <c r="E41" s="112"/>
      <c r="F41" s="112"/>
      <c r="G41" s="112"/>
      <c r="H41" s="32">
        <f>SUM(K21,K22,K23,K25,K26,K28,K30,K32,K34,K35,K37,K38)</f>
        <v>180</v>
      </c>
    </row>
    <row r="42" spans="1:11" ht="36" customHeight="1">
      <c r="A42" s="13" t="s">
        <v>100</v>
      </c>
      <c r="B42" s="113" t="s">
        <v>101</v>
      </c>
      <c r="C42" s="114"/>
      <c r="D42" s="114"/>
      <c r="E42" s="114"/>
      <c r="F42" s="114"/>
      <c r="G42" s="115"/>
      <c r="H42" s="32">
        <f>SUM(K18,K19)</f>
        <v>20</v>
      </c>
    </row>
    <row r="46" spans="1:11" ht="17.100000000000001">
      <c r="A46" s="5" t="s">
        <v>44</v>
      </c>
      <c r="B46" s="1"/>
      <c r="C46" s="1"/>
      <c r="D46" s="1"/>
      <c r="E46" s="1"/>
      <c r="F46" s="1"/>
      <c r="G46" s="1"/>
      <c r="H46" s="1"/>
      <c r="I46" s="1"/>
      <c r="J46" s="1"/>
    </row>
    <row r="47" spans="1:11" ht="17.100000000000001">
      <c r="A47" s="47" t="s">
        <v>45</v>
      </c>
      <c r="B47" s="59"/>
      <c r="C47" s="59"/>
      <c r="D47" s="59"/>
      <c r="E47" s="59"/>
      <c r="F47" s="59"/>
      <c r="G47" s="59"/>
      <c r="H47" s="59"/>
      <c r="I47" s="59"/>
      <c r="J47" s="59"/>
    </row>
    <row r="48" spans="1:11" ht="51.95" customHeight="1">
      <c r="A48" s="47" t="s">
        <v>46</v>
      </c>
      <c r="B48" s="56"/>
      <c r="C48" s="57"/>
      <c r="D48" s="57"/>
      <c r="E48" s="57"/>
      <c r="F48" s="57"/>
      <c r="G48" s="57"/>
      <c r="H48" s="57"/>
      <c r="I48" s="57"/>
      <c r="J48" s="58"/>
    </row>
    <row r="49" spans="1:10" ht="33" customHeight="1">
      <c r="A49" s="47" t="s">
        <v>47</v>
      </c>
      <c r="B49" s="59"/>
      <c r="C49" s="59"/>
      <c r="D49" s="59"/>
      <c r="E49" s="59"/>
      <c r="F49" s="59"/>
      <c r="G49" s="59"/>
      <c r="H49" s="59"/>
      <c r="I49" s="59"/>
      <c r="J49" s="59"/>
    </row>
    <row r="50" spans="1:10" ht="17.100000000000001">
      <c r="A50" s="47" t="s">
        <v>48</v>
      </c>
      <c r="B50" s="59"/>
      <c r="C50" s="59"/>
      <c r="D50" s="59"/>
      <c r="E50" s="59"/>
      <c r="F50" s="59"/>
      <c r="G50" s="59"/>
      <c r="H50" s="59"/>
      <c r="I50" s="59"/>
      <c r="J50" s="59"/>
    </row>
  </sheetData>
  <sheetProtection sheet="1" objects="1" scenarios="1"/>
  <mergeCells count="67">
    <mergeCell ref="A33:A35"/>
    <mergeCell ref="B33:B35"/>
    <mergeCell ref="C33:E33"/>
    <mergeCell ref="A36:A38"/>
    <mergeCell ref="C36:E36"/>
    <mergeCell ref="C37:E37"/>
    <mergeCell ref="C38:E38"/>
    <mergeCell ref="C34:E34"/>
    <mergeCell ref="C35:E35"/>
    <mergeCell ref="B49:J49"/>
    <mergeCell ref="B50:J50"/>
    <mergeCell ref="B40:G40"/>
    <mergeCell ref="B47:J47"/>
    <mergeCell ref="B48:J48"/>
    <mergeCell ref="B42:G42"/>
    <mergeCell ref="B41:G41"/>
    <mergeCell ref="A31:A32"/>
    <mergeCell ref="B31:B32"/>
    <mergeCell ref="A24:A26"/>
    <mergeCell ref="B24:B26"/>
    <mergeCell ref="C24:E24"/>
    <mergeCell ref="C26:E26"/>
    <mergeCell ref="A27:A30"/>
    <mergeCell ref="B27:B30"/>
    <mergeCell ref="C27:E27"/>
    <mergeCell ref="C28:E28"/>
    <mergeCell ref="C32:E32"/>
    <mergeCell ref="C31:E31"/>
    <mergeCell ref="C25:E25"/>
    <mergeCell ref="C29:E30"/>
    <mergeCell ref="A20:A23"/>
    <mergeCell ref="B20:B23"/>
    <mergeCell ref="C20:E20"/>
    <mergeCell ref="C21:E21"/>
    <mergeCell ref="C22:E22"/>
    <mergeCell ref="C23:E23"/>
    <mergeCell ref="A13:A16"/>
    <mergeCell ref="B13:B16"/>
    <mergeCell ref="A17:A19"/>
    <mergeCell ref="B17:B19"/>
    <mergeCell ref="C18:E18"/>
    <mergeCell ref="C16:E16"/>
    <mergeCell ref="C17:E17"/>
    <mergeCell ref="C13:E13"/>
    <mergeCell ref="C14:E14"/>
    <mergeCell ref="C15:E15"/>
    <mergeCell ref="C19:E19"/>
    <mergeCell ref="B1:H1"/>
    <mergeCell ref="J1:K1"/>
    <mergeCell ref="B2:H2"/>
    <mergeCell ref="J2:K2"/>
    <mergeCell ref="B3:K3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G39:J39"/>
    <mergeCell ref="B36:B38"/>
    <mergeCell ref="B4:K4"/>
    <mergeCell ref="F7:J8"/>
    <mergeCell ref="C11:E11"/>
    <mergeCell ref="B11:B12"/>
  </mergeCells>
  <pageMargins left="0.7" right="0.7" top="0.75" bottom="0.75" header="0.3" footer="0.3"/>
  <pageSetup paperSize="9" orientation="landscape" horizontalDpi="0" verticalDpi="0"/>
  <headerFooter>
    <oddHeader xml:space="preserve">&amp;L&amp;"-,Bold"CPD 39806_FYP DIPLOMA(CQI Draft)&amp;C&amp;"-,Bold"PROJECT PROPOSAL ASSESSMENT_FORM 2 (PRODUCT BASED)
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0"/>
  <sheetViews>
    <sheetView tabSelected="1" view="pageBreakPreview" zoomScale="110" zoomScaleNormal="100" zoomScaleSheetLayoutView="110" workbookViewId="0">
      <selection activeCell="H43" sqref="H43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6" t="s">
        <v>0</v>
      </c>
      <c r="B1" s="95"/>
      <c r="C1" s="95"/>
      <c r="D1" s="95"/>
      <c r="E1" s="95"/>
      <c r="F1" s="95"/>
      <c r="G1" s="95"/>
      <c r="H1" s="95"/>
      <c r="I1" s="46" t="s">
        <v>1</v>
      </c>
      <c r="J1" s="65"/>
      <c r="K1" s="65"/>
    </row>
    <row r="2" spans="1:11" ht="17.100000000000001">
      <c r="A2" s="46" t="s">
        <v>2</v>
      </c>
      <c r="B2" s="66" t="s">
        <v>3</v>
      </c>
      <c r="C2" s="66"/>
      <c r="D2" s="66"/>
      <c r="E2" s="66"/>
      <c r="F2" s="66"/>
      <c r="G2" s="66"/>
      <c r="H2" s="66"/>
      <c r="I2" s="46" t="s">
        <v>4</v>
      </c>
      <c r="J2" s="65"/>
      <c r="K2" s="65"/>
    </row>
    <row r="3" spans="1:11" ht="17.100000000000001">
      <c r="A3" s="46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 ht="17.100000000000001">
      <c r="A4" s="46" t="s">
        <v>6</v>
      </c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ht="17.100000000000001">
      <c r="A5" s="46" t="s">
        <v>49</v>
      </c>
      <c r="B5" s="54"/>
      <c r="C5" s="54"/>
      <c r="D5" s="54"/>
      <c r="E5" s="54"/>
      <c r="F5" s="54"/>
      <c r="G5" s="54"/>
      <c r="H5" s="54"/>
      <c r="I5" s="54"/>
      <c r="J5" s="54"/>
      <c r="K5" s="54"/>
    </row>
    <row r="6" spans="1:11">
      <c r="A6" s="85" t="s">
        <v>50</v>
      </c>
      <c r="B6" s="85"/>
      <c r="C6" s="85"/>
      <c r="D6" s="85"/>
      <c r="E6" s="85"/>
      <c r="F6" s="85"/>
      <c r="G6" s="85"/>
      <c r="H6" s="85"/>
      <c r="I6" s="85"/>
      <c r="J6" s="85"/>
      <c r="K6" s="85"/>
    </row>
    <row r="7" spans="1:11" ht="27.95" customHeight="1">
      <c r="A7" s="92" t="s">
        <v>8</v>
      </c>
      <c r="B7" s="92" t="s">
        <v>9</v>
      </c>
      <c r="C7" s="71" t="s">
        <v>10</v>
      </c>
      <c r="D7" s="72"/>
      <c r="E7" s="73"/>
      <c r="F7" s="71" t="s">
        <v>11</v>
      </c>
      <c r="G7" s="72"/>
      <c r="H7" s="72"/>
      <c r="I7" s="72"/>
      <c r="J7" s="73"/>
      <c r="K7" s="92" t="s">
        <v>12</v>
      </c>
    </row>
    <row r="8" spans="1:11" ht="2.1" hidden="1" customHeight="1">
      <c r="A8" s="93"/>
      <c r="B8" s="93"/>
      <c r="C8" s="89"/>
      <c r="D8" s="90"/>
      <c r="E8" s="91"/>
      <c r="F8" s="74"/>
      <c r="G8" s="75"/>
      <c r="H8" s="75"/>
      <c r="I8" s="75"/>
      <c r="J8" s="76"/>
      <c r="K8" s="93"/>
    </row>
    <row r="9" spans="1:11" ht="14.1" customHeight="1">
      <c r="A9" s="93"/>
      <c r="B9" s="93"/>
      <c r="C9" s="89"/>
      <c r="D9" s="90"/>
      <c r="E9" s="91"/>
      <c r="F9" s="25" t="s">
        <v>51</v>
      </c>
      <c r="G9" s="25" t="s">
        <v>52</v>
      </c>
      <c r="H9" s="25" t="s">
        <v>53</v>
      </c>
      <c r="I9" s="25" t="s">
        <v>54</v>
      </c>
      <c r="J9" s="25" t="s">
        <v>55</v>
      </c>
      <c r="K9" s="93"/>
    </row>
    <row r="10" spans="1:11" ht="14.1" customHeight="1">
      <c r="A10" s="94"/>
      <c r="B10" s="94"/>
      <c r="C10" s="74"/>
      <c r="D10" s="75"/>
      <c r="E10" s="76"/>
      <c r="F10" s="86" t="s">
        <v>56</v>
      </c>
      <c r="G10" s="87"/>
      <c r="H10" s="87"/>
      <c r="I10" s="87"/>
      <c r="J10" s="88"/>
      <c r="K10" s="94"/>
    </row>
    <row r="11" spans="1:11" ht="17.100000000000001" customHeight="1">
      <c r="A11" s="80">
        <v>4</v>
      </c>
      <c r="B11" s="80">
        <v>2</v>
      </c>
      <c r="C11" s="77" t="s">
        <v>57</v>
      </c>
      <c r="D11" s="78"/>
      <c r="E11" s="79"/>
      <c r="F11" s="49" t="s">
        <v>58</v>
      </c>
      <c r="G11" s="49" t="s">
        <v>59</v>
      </c>
      <c r="H11" s="49" t="s">
        <v>60</v>
      </c>
      <c r="I11" s="49" t="s">
        <v>61</v>
      </c>
      <c r="J11" s="49" t="s">
        <v>62</v>
      </c>
      <c r="K11" s="29"/>
    </row>
    <row r="12" spans="1:11" ht="65.099999999999994" customHeight="1">
      <c r="A12" s="81"/>
      <c r="B12" s="81"/>
      <c r="C12" s="82" t="s">
        <v>63</v>
      </c>
      <c r="D12" s="83"/>
      <c r="E12" s="84"/>
      <c r="F12" s="50"/>
      <c r="G12" s="50"/>
      <c r="H12" s="50"/>
      <c r="I12" s="50"/>
      <c r="J12" s="50">
        <v>20</v>
      </c>
      <c r="K12" s="16">
        <f>SUM(F12:J12)</f>
        <v>20</v>
      </c>
    </row>
    <row r="13" spans="1:11" ht="15.95" customHeight="1">
      <c r="A13" s="68" t="s">
        <v>64</v>
      </c>
      <c r="B13" s="68">
        <v>2</v>
      </c>
      <c r="C13" s="98" t="s">
        <v>65</v>
      </c>
      <c r="D13" s="98"/>
      <c r="E13" s="98"/>
      <c r="F13" s="51" t="s">
        <v>66</v>
      </c>
      <c r="G13" s="51" t="s">
        <v>67</v>
      </c>
      <c r="H13" s="51" t="s">
        <v>68</v>
      </c>
      <c r="I13" s="51" t="s">
        <v>69</v>
      </c>
      <c r="J13" s="51" t="s">
        <v>70</v>
      </c>
      <c r="K13" s="7"/>
    </row>
    <row r="14" spans="1:11" ht="18" customHeight="1">
      <c r="A14" s="69"/>
      <c r="B14" s="69"/>
      <c r="C14" s="97" t="s">
        <v>71</v>
      </c>
      <c r="D14" s="97"/>
      <c r="E14" s="97"/>
      <c r="F14" s="52"/>
      <c r="G14" s="52"/>
      <c r="H14" s="52"/>
      <c r="I14" s="52"/>
      <c r="J14" s="52">
        <v>10</v>
      </c>
      <c r="K14" s="16">
        <f>SUM(F14:J14)</f>
        <v>10</v>
      </c>
    </row>
    <row r="15" spans="1:11" ht="48.95" customHeight="1">
      <c r="A15" s="69"/>
      <c r="B15" s="69"/>
      <c r="C15" s="97" t="s">
        <v>72</v>
      </c>
      <c r="D15" s="97"/>
      <c r="E15" s="97"/>
      <c r="F15" s="52"/>
      <c r="G15" s="52"/>
      <c r="H15" s="52"/>
      <c r="I15" s="52"/>
      <c r="J15" s="52">
        <v>10</v>
      </c>
      <c r="K15" s="16">
        <f>SUM(F15:J15)</f>
        <v>10</v>
      </c>
    </row>
    <row r="16" spans="1:11" ht="32.1" customHeight="1">
      <c r="A16" s="70"/>
      <c r="B16" s="70"/>
      <c r="C16" s="97" t="s">
        <v>73</v>
      </c>
      <c r="D16" s="97"/>
      <c r="E16" s="97"/>
      <c r="F16" s="52"/>
      <c r="G16" s="52"/>
      <c r="H16" s="52"/>
      <c r="I16" s="52"/>
      <c r="J16" s="52">
        <v>10</v>
      </c>
      <c r="K16" s="16">
        <f>SUM(F16:J16)</f>
        <v>10</v>
      </c>
    </row>
    <row r="17" spans="1:11" ht="17.100000000000001">
      <c r="A17" s="68">
        <v>1</v>
      </c>
      <c r="B17" s="68">
        <v>4</v>
      </c>
      <c r="C17" s="98" t="s">
        <v>74</v>
      </c>
      <c r="D17" s="98"/>
      <c r="E17" s="98"/>
      <c r="F17" s="51" t="s">
        <v>66</v>
      </c>
      <c r="G17" s="51" t="s">
        <v>67</v>
      </c>
      <c r="H17" s="51" t="s">
        <v>68</v>
      </c>
      <c r="I17" s="51" t="s">
        <v>69</v>
      </c>
      <c r="J17" s="51" t="s">
        <v>70</v>
      </c>
      <c r="K17" s="9"/>
    </row>
    <row r="18" spans="1:11" ht="117" customHeight="1">
      <c r="A18" s="69"/>
      <c r="B18" s="69"/>
      <c r="C18" s="96" t="s">
        <v>102</v>
      </c>
      <c r="D18" s="96"/>
      <c r="E18" s="96"/>
      <c r="F18" s="52"/>
      <c r="G18" s="52"/>
      <c r="H18" s="52"/>
      <c r="I18" s="52"/>
      <c r="J18" s="52"/>
      <c r="K18" s="16">
        <v>10</v>
      </c>
    </row>
    <row r="19" spans="1:11" ht="18" customHeight="1">
      <c r="A19" s="69"/>
      <c r="B19" s="69"/>
      <c r="C19" s="99" t="s">
        <v>76</v>
      </c>
      <c r="D19" s="100"/>
      <c r="E19" s="101"/>
      <c r="F19" s="52"/>
      <c r="G19" s="52"/>
      <c r="H19" s="52"/>
      <c r="I19" s="52"/>
      <c r="J19" s="52"/>
      <c r="K19" s="16">
        <v>10</v>
      </c>
    </row>
    <row r="20" spans="1:11" ht="17.100000000000001">
      <c r="A20" s="68" t="s">
        <v>77</v>
      </c>
      <c r="B20" s="68">
        <v>3</v>
      </c>
      <c r="C20" s="98" t="s">
        <v>78</v>
      </c>
      <c r="D20" s="98"/>
      <c r="E20" s="98"/>
      <c r="F20" s="51" t="s">
        <v>66</v>
      </c>
      <c r="G20" s="51" t="s">
        <v>67</v>
      </c>
      <c r="H20" s="51" t="s">
        <v>68</v>
      </c>
      <c r="I20" s="51" t="s">
        <v>69</v>
      </c>
      <c r="J20" s="51" t="s">
        <v>70</v>
      </c>
      <c r="K20" s="9"/>
    </row>
    <row r="21" spans="1:11" ht="50.1" customHeight="1">
      <c r="A21" s="69"/>
      <c r="B21" s="69"/>
      <c r="C21" s="97" t="s">
        <v>79</v>
      </c>
      <c r="D21" s="97"/>
      <c r="E21" s="97"/>
      <c r="F21" s="52"/>
      <c r="G21" s="52"/>
      <c r="H21" s="52"/>
      <c r="I21" s="52"/>
      <c r="J21" s="52">
        <v>10</v>
      </c>
      <c r="K21" s="16">
        <f>SUM(F21:J21)</f>
        <v>10</v>
      </c>
    </row>
    <row r="22" spans="1:11" ht="48" customHeight="1">
      <c r="A22" s="69"/>
      <c r="B22" s="69"/>
      <c r="C22" s="97" t="s">
        <v>80</v>
      </c>
      <c r="D22" s="97"/>
      <c r="E22" s="97"/>
      <c r="F22" s="52"/>
      <c r="G22" s="52"/>
      <c r="H22" s="52"/>
      <c r="I22" s="52"/>
      <c r="J22" s="52">
        <v>10</v>
      </c>
      <c r="K22" s="16">
        <f>SUM(F22:J22)</f>
        <v>10</v>
      </c>
    </row>
    <row r="23" spans="1:11" ht="51" customHeight="1">
      <c r="A23" s="70"/>
      <c r="B23" s="69"/>
      <c r="C23" s="82" t="s">
        <v>81</v>
      </c>
      <c r="D23" s="83"/>
      <c r="E23" s="84"/>
      <c r="F23" s="52"/>
      <c r="G23" s="52"/>
      <c r="H23" s="52"/>
      <c r="I23" s="52"/>
      <c r="J23" s="52">
        <v>10</v>
      </c>
      <c r="K23" s="16">
        <f>SUM(F23:J23)</f>
        <v>10</v>
      </c>
    </row>
    <row r="24" spans="1:11" ht="21" customHeight="1">
      <c r="A24" s="68">
        <v>2</v>
      </c>
      <c r="B24" s="102">
        <v>3</v>
      </c>
      <c r="C24" s="103" t="s">
        <v>82</v>
      </c>
      <c r="D24" s="104"/>
      <c r="E24" s="105"/>
      <c r="F24" s="51" t="s">
        <v>28</v>
      </c>
      <c r="G24" s="51" t="s">
        <v>29</v>
      </c>
      <c r="H24" s="51" t="s">
        <v>30</v>
      </c>
      <c r="I24" s="51" t="s">
        <v>31</v>
      </c>
      <c r="J24" s="51" t="s">
        <v>32</v>
      </c>
      <c r="K24" s="31"/>
    </row>
    <row r="25" spans="1:11" ht="68.099999999999994" customHeight="1">
      <c r="A25" s="69"/>
      <c r="B25" s="102"/>
      <c r="C25" s="82" t="s">
        <v>83</v>
      </c>
      <c r="D25" s="83"/>
      <c r="E25" s="84"/>
      <c r="F25" s="51"/>
      <c r="G25" s="51"/>
      <c r="H25" s="51"/>
      <c r="I25" s="51"/>
      <c r="J25" s="53">
        <v>20</v>
      </c>
      <c r="K25" s="34">
        <f>SUM(F25:J25)</f>
        <v>20</v>
      </c>
    </row>
    <row r="26" spans="1:11" ht="23.1" customHeight="1">
      <c r="A26" s="70"/>
      <c r="B26" s="102"/>
      <c r="C26" s="82" t="s">
        <v>84</v>
      </c>
      <c r="D26" s="83"/>
      <c r="E26" s="84"/>
      <c r="F26" s="52"/>
      <c r="G26" s="52"/>
      <c r="H26" s="52"/>
      <c r="I26" s="52"/>
      <c r="J26" s="52">
        <v>20</v>
      </c>
      <c r="K26" s="16">
        <f>SUM(F26:J26)</f>
        <v>20</v>
      </c>
    </row>
    <row r="27" spans="1:11" ht="21" customHeight="1">
      <c r="A27" s="68">
        <v>3</v>
      </c>
      <c r="B27" s="102">
        <v>3</v>
      </c>
      <c r="C27" s="103" t="s">
        <v>85</v>
      </c>
      <c r="D27" s="104"/>
      <c r="E27" s="105"/>
      <c r="F27" s="51" t="s">
        <v>34</v>
      </c>
      <c r="G27" s="51" t="s">
        <v>35</v>
      </c>
      <c r="H27" s="51" t="s">
        <v>36</v>
      </c>
      <c r="I27" s="51" t="s">
        <v>37</v>
      </c>
      <c r="J27" s="51" t="s">
        <v>38</v>
      </c>
      <c r="K27" s="31"/>
    </row>
    <row r="28" spans="1:11" ht="108" customHeight="1">
      <c r="A28" s="69"/>
      <c r="B28" s="102"/>
      <c r="C28" s="82" t="s">
        <v>86</v>
      </c>
      <c r="D28" s="83"/>
      <c r="E28" s="84"/>
      <c r="F28" s="52"/>
      <c r="G28" s="52"/>
      <c r="H28" s="52"/>
      <c r="I28" s="52"/>
      <c r="J28" s="52">
        <v>30</v>
      </c>
      <c r="K28" s="16">
        <f>SUM(F28:J28)</f>
        <v>30</v>
      </c>
    </row>
    <row r="29" spans="1:11" ht="18" customHeight="1">
      <c r="A29" s="69"/>
      <c r="B29" s="102"/>
      <c r="C29" s="106" t="s">
        <v>87</v>
      </c>
      <c r="D29" s="107"/>
      <c r="E29" s="108"/>
      <c r="F29" s="51" t="s">
        <v>34</v>
      </c>
      <c r="G29" s="51" t="s">
        <v>35</v>
      </c>
      <c r="H29" s="51" t="s">
        <v>36</v>
      </c>
      <c r="I29" s="51" t="s">
        <v>37</v>
      </c>
      <c r="J29" s="51" t="s">
        <v>38</v>
      </c>
      <c r="K29" s="34"/>
    </row>
    <row r="30" spans="1:11" ht="33" customHeight="1">
      <c r="A30" s="70"/>
      <c r="B30" s="102"/>
      <c r="C30" s="109"/>
      <c r="D30" s="110"/>
      <c r="E30" s="111"/>
      <c r="F30" s="52"/>
      <c r="G30" s="52"/>
      <c r="H30" s="52"/>
      <c r="I30" s="52"/>
      <c r="J30" s="52">
        <v>30</v>
      </c>
      <c r="K30" s="16">
        <f>SUM(F30:J30)</f>
        <v>30</v>
      </c>
    </row>
    <row r="31" spans="1:11" ht="33" customHeight="1">
      <c r="A31" s="102" t="s">
        <v>88</v>
      </c>
      <c r="B31" s="102">
        <v>3</v>
      </c>
      <c r="C31" s="103" t="s">
        <v>89</v>
      </c>
      <c r="D31" s="104"/>
      <c r="E31" s="105"/>
      <c r="F31" s="51" t="s">
        <v>66</v>
      </c>
      <c r="G31" s="51" t="s">
        <v>67</v>
      </c>
      <c r="H31" s="51" t="s">
        <v>68</v>
      </c>
      <c r="I31" s="51" t="s">
        <v>69</v>
      </c>
      <c r="J31" s="51" t="s">
        <v>70</v>
      </c>
      <c r="K31" s="31"/>
    </row>
    <row r="32" spans="1:11" ht="51" customHeight="1">
      <c r="A32" s="102"/>
      <c r="B32" s="102"/>
      <c r="C32" s="82" t="s">
        <v>90</v>
      </c>
      <c r="D32" s="83"/>
      <c r="E32" s="84"/>
      <c r="F32" s="52"/>
      <c r="G32" s="52"/>
      <c r="H32" s="52"/>
      <c r="I32" s="52"/>
      <c r="J32" s="52">
        <v>10</v>
      </c>
      <c r="K32" s="16">
        <f>SUM(F32:J32)</f>
        <v>10</v>
      </c>
    </row>
    <row r="33" spans="1:11" ht="32.1" customHeight="1">
      <c r="A33" s="68">
        <v>12</v>
      </c>
      <c r="B33" s="68">
        <v>3</v>
      </c>
      <c r="C33" s="116" t="s">
        <v>91</v>
      </c>
      <c r="D33" s="116"/>
      <c r="E33" s="116"/>
      <c r="F33" s="51" t="s">
        <v>66</v>
      </c>
      <c r="G33" s="51" t="s">
        <v>67</v>
      </c>
      <c r="H33" s="51" t="s">
        <v>68</v>
      </c>
      <c r="I33" s="51" t="s">
        <v>69</v>
      </c>
      <c r="J33" s="51" t="s">
        <v>70</v>
      </c>
      <c r="K33" s="9"/>
    </row>
    <row r="34" spans="1:11" ht="48" customHeight="1">
      <c r="A34" s="69"/>
      <c r="B34" s="69"/>
      <c r="C34" s="97" t="s">
        <v>92</v>
      </c>
      <c r="D34" s="97"/>
      <c r="E34" s="97"/>
      <c r="F34" s="52"/>
      <c r="G34" s="52"/>
      <c r="H34" s="52"/>
      <c r="I34" s="52"/>
      <c r="J34" s="52">
        <v>10</v>
      </c>
      <c r="K34" s="30">
        <f>SUM(F34:J34)</f>
        <v>10</v>
      </c>
    </row>
    <row r="35" spans="1:11" ht="50.1" customHeight="1">
      <c r="A35" s="69"/>
      <c r="B35" s="69"/>
      <c r="C35" s="97" t="s">
        <v>93</v>
      </c>
      <c r="D35" s="97"/>
      <c r="E35" s="97"/>
      <c r="F35" s="52"/>
      <c r="G35" s="52"/>
      <c r="H35" s="52"/>
      <c r="I35" s="52"/>
      <c r="J35" s="52">
        <v>10</v>
      </c>
      <c r="K35" s="30">
        <f>SUM(F35:J35)</f>
        <v>10</v>
      </c>
    </row>
    <row r="36" spans="1:11" ht="33.950000000000003" customHeight="1">
      <c r="A36" s="102">
        <v>8</v>
      </c>
      <c r="B36" s="68">
        <v>3</v>
      </c>
      <c r="C36" s="116" t="s">
        <v>94</v>
      </c>
      <c r="D36" s="116"/>
      <c r="E36" s="116"/>
      <c r="F36" s="51" t="s">
        <v>66</v>
      </c>
      <c r="G36" s="51" t="s">
        <v>67</v>
      </c>
      <c r="H36" s="51" t="s">
        <v>68</v>
      </c>
      <c r="I36" s="51" t="s">
        <v>69</v>
      </c>
      <c r="J36" s="51" t="s">
        <v>70</v>
      </c>
      <c r="K36" s="9"/>
    </row>
    <row r="37" spans="1:11">
      <c r="A37" s="102"/>
      <c r="B37" s="69"/>
      <c r="C37" s="97" t="s">
        <v>95</v>
      </c>
      <c r="D37" s="97"/>
      <c r="E37" s="97"/>
      <c r="F37" s="52"/>
      <c r="G37" s="52"/>
      <c r="H37" s="52"/>
      <c r="I37" s="52"/>
      <c r="J37" s="52">
        <v>10</v>
      </c>
      <c r="K37" s="30">
        <f>SUM(F37:J37)</f>
        <v>10</v>
      </c>
    </row>
    <row r="38" spans="1:11" ht="65.099999999999994" customHeight="1">
      <c r="A38" s="102"/>
      <c r="B38" s="70"/>
      <c r="C38" s="97" t="s">
        <v>96</v>
      </c>
      <c r="D38" s="97"/>
      <c r="E38" s="97"/>
      <c r="F38" s="52"/>
      <c r="G38" s="52"/>
      <c r="H38" s="52"/>
      <c r="I38" s="52"/>
      <c r="J38" s="52">
        <v>10</v>
      </c>
      <c r="K38" s="30">
        <f>SUM(F38:J38)</f>
        <v>10</v>
      </c>
    </row>
    <row r="39" spans="1:11">
      <c r="G39" s="67" t="s">
        <v>97</v>
      </c>
      <c r="H39" s="61"/>
      <c r="I39" s="61"/>
      <c r="J39" s="61"/>
      <c r="K39" s="26" cm="1">
        <f t="array" ref="K39">SUM(K12:K38/250*50)</f>
        <v>50</v>
      </c>
    </row>
    <row r="40" spans="1:11" ht="21" customHeight="1">
      <c r="A40" s="13" t="s">
        <v>42</v>
      </c>
      <c r="B40" s="112" t="s">
        <v>43</v>
      </c>
      <c r="C40" s="112"/>
      <c r="D40" s="112"/>
      <c r="E40" s="112"/>
      <c r="F40" s="112"/>
      <c r="G40" s="112"/>
      <c r="H40" s="32">
        <f>SUM(K12,K14,K15,K16)</f>
        <v>50</v>
      </c>
    </row>
    <row r="41" spans="1:11" ht="21" customHeight="1">
      <c r="A41" s="13" t="s">
        <v>98</v>
      </c>
      <c r="B41" s="112" t="s">
        <v>99</v>
      </c>
      <c r="C41" s="112"/>
      <c r="D41" s="112"/>
      <c r="E41" s="112"/>
      <c r="F41" s="112"/>
      <c r="G41" s="112"/>
      <c r="H41" s="32">
        <f>SUM(K21,K22,K23,K25,K26,K28,K30,K32,K34,K35,K37,K38)</f>
        <v>180</v>
      </c>
    </row>
    <row r="42" spans="1:11" ht="36" customHeight="1">
      <c r="A42" s="13" t="s">
        <v>100</v>
      </c>
      <c r="B42" s="113" t="s">
        <v>101</v>
      </c>
      <c r="C42" s="114"/>
      <c r="D42" s="114"/>
      <c r="E42" s="114"/>
      <c r="F42" s="114"/>
      <c r="G42" s="115"/>
      <c r="H42" s="32">
        <f>SUM(K18,K19)</f>
        <v>20</v>
      </c>
    </row>
    <row r="46" spans="1:11" ht="17.100000000000001">
      <c r="A46" s="5" t="s">
        <v>44</v>
      </c>
      <c r="B46" s="1"/>
      <c r="C46" s="1"/>
      <c r="D46" s="1"/>
      <c r="E46" s="1"/>
      <c r="F46" s="1"/>
      <c r="G46" s="1"/>
      <c r="H46" s="1"/>
      <c r="I46" s="1"/>
      <c r="J46" s="1"/>
    </row>
    <row r="47" spans="1:11" ht="17.100000000000001">
      <c r="A47" s="47" t="s">
        <v>45</v>
      </c>
      <c r="B47" s="59"/>
      <c r="C47" s="59"/>
      <c r="D47" s="59"/>
      <c r="E47" s="59"/>
      <c r="F47" s="59"/>
      <c r="G47" s="59"/>
      <c r="H47" s="59"/>
      <c r="I47" s="59"/>
      <c r="J47" s="59"/>
    </row>
    <row r="48" spans="1:11" ht="51.95" customHeight="1">
      <c r="A48" s="47" t="s">
        <v>46</v>
      </c>
      <c r="B48" s="56"/>
      <c r="C48" s="57"/>
      <c r="D48" s="57"/>
      <c r="E48" s="57"/>
      <c r="F48" s="57"/>
      <c r="G48" s="57"/>
      <c r="H48" s="57"/>
      <c r="I48" s="57"/>
      <c r="J48" s="58"/>
    </row>
    <row r="49" spans="1:10" ht="33" customHeight="1">
      <c r="A49" s="47" t="s">
        <v>47</v>
      </c>
      <c r="B49" s="59"/>
      <c r="C49" s="59"/>
      <c r="D49" s="59"/>
      <c r="E49" s="59"/>
      <c r="F49" s="59"/>
      <c r="G49" s="59"/>
      <c r="H49" s="59"/>
      <c r="I49" s="59"/>
      <c r="J49" s="59"/>
    </row>
    <row r="50" spans="1:10" ht="17.100000000000001">
      <c r="A50" s="47" t="s">
        <v>48</v>
      </c>
      <c r="B50" s="59"/>
      <c r="C50" s="59"/>
      <c r="D50" s="59"/>
      <c r="E50" s="59"/>
      <c r="F50" s="59"/>
      <c r="G50" s="59"/>
      <c r="H50" s="59"/>
      <c r="I50" s="59"/>
      <c r="J50" s="59"/>
    </row>
  </sheetData>
  <sheetProtection sheet="1" objects="1" scenarios="1"/>
  <mergeCells count="67">
    <mergeCell ref="B4:K4"/>
    <mergeCell ref="B1:H1"/>
    <mergeCell ref="J1:K1"/>
    <mergeCell ref="B2:H2"/>
    <mergeCell ref="J2:K2"/>
    <mergeCell ref="B3:K3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C19:E19"/>
    <mergeCell ref="A13:A16"/>
    <mergeCell ref="B13:B16"/>
    <mergeCell ref="A17:A19"/>
    <mergeCell ref="C13:E13"/>
    <mergeCell ref="C14:E14"/>
    <mergeCell ref="C15:E15"/>
    <mergeCell ref="C16:E16"/>
    <mergeCell ref="C17:E17"/>
    <mergeCell ref="B17:B19"/>
    <mergeCell ref="C18:E18"/>
    <mergeCell ref="A20:A23"/>
    <mergeCell ref="B20:B23"/>
    <mergeCell ref="A27:A30"/>
    <mergeCell ref="B27:B30"/>
    <mergeCell ref="C29:E30"/>
    <mergeCell ref="C27:E27"/>
    <mergeCell ref="C28:E28"/>
    <mergeCell ref="A24:A26"/>
    <mergeCell ref="B24:B26"/>
    <mergeCell ref="C24:E24"/>
    <mergeCell ref="C25:E25"/>
    <mergeCell ref="C26:E26"/>
    <mergeCell ref="C23:E23"/>
    <mergeCell ref="C20:E20"/>
    <mergeCell ref="C21:E21"/>
    <mergeCell ref="C22:E22"/>
    <mergeCell ref="A31:A32"/>
    <mergeCell ref="B31:B32"/>
    <mergeCell ref="C31:E31"/>
    <mergeCell ref="C32:E32"/>
    <mergeCell ref="A33:A35"/>
    <mergeCell ref="B33:B35"/>
    <mergeCell ref="C33:E33"/>
    <mergeCell ref="C34:E34"/>
    <mergeCell ref="C35:E35"/>
    <mergeCell ref="A36:A38"/>
    <mergeCell ref="B36:B38"/>
    <mergeCell ref="C36:E36"/>
    <mergeCell ref="C37:E37"/>
    <mergeCell ref="C38:E38"/>
    <mergeCell ref="B50:J50"/>
    <mergeCell ref="G39:J39"/>
    <mergeCell ref="B40:G40"/>
    <mergeCell ref="B47:J47"/>
    <mergeCell ref="B48:J48"/>
    <mergeCell ref="B49:J49"/>
    <mergeCell ref="B41:G41"/>
    <mergeCell ref="B42:G42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Draft)&amp;CPROJECT PROPOSAL ASSESSMENT_FORM 2 (PRODUCT BASED)
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438294F-D78D-6B4F-8E41-B931D14E7053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2" zoomScale="110" zoomScaleNormal="100" zoomScaleSheetLayoutView="110" workbookViewId="0">
      <selection activeCell="L25" sqref="L25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6" t="s">
        <v>0</v>
      </c>
      <c r="B1" s="95"/>
      <c r="C1" s="95"/>
      <c r="D1" s="95"/>
      <c r="E1" s="95"/>
      <c r="F1" s="95"/>
      <c r="G1" s="95"/>
      <c r="H1" s="95"/>
      <c r="I1" s="95"/>
      <c r="J1" s="46" t="s">
        <v>1</v>
      </c>
      <c r="K1" s="65"/>
      <c r="L1" s="65"/>
    </row>
    <row r="2" spans="1:12" ht="17.100000000000001">
      <c r="A2" s="46" t="s">
        <v>2</v>
      </c>
      <c r="B2" s="66" t="s">
        <v>3</v>
      </c>
      <c r="C2" s="66"/>
      <c r="D2" s="66"/>
      <c r="E2" s="66"/>
      <c r="F2" s="66"/>
      <c r="G2" s="66"/>
      <c r="H2" s="66"/>
      <c r="I2" s="66"/>
      <c r="J2" s="46" t="s">
        <v>4</v>
      </c>
      <c r="K2" s="65"/>
      <c r="L2" s="65"/>
    </row>
    <row r="3" spans="1:12" ht="17.100000000000001">
      <c r="A3" s="46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</row>
    <row r="4" spans="1:12" ht="17.100000000000001">
      <c r="A4" s="46" t="s">
        <v>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2" ht="17.100000000000001">
      <c r="A5" s="46" t="s">
        <v>49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9"/>
    </row>
    <row r="6" spans="1:12" ht="17.100000000000001">
      <c r="A6" s="46" t="s">
        <v>103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</row>
    <row r="7" spans="1:12">
      <c r="A7" s="85" t="s">
        <v>104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1:12">
      <c r="A8" s="92" t="s">
        <v>8</v>
      </c>
      <c r="B8" s="92" t="s">
        <v>9</v>
      </c>
      <c r="C8" s="71" t="s">
        <v>10</v>
      </c>
      <c r="D8" s="72"/>
      <c r="E8" s="73"/>
      <c r="F8" s="92" t="s">
        <v>105</v>
      </c>
      <c r="G8" s="62" t="s">
        <v>11</v>
      </c>
      <c r="H8" s="62"/>
      <c r="I8" s="62"/>
      <c r="J8" s="62"/>
      <c r="K8" s="62"/>
      <c r="L8" s="92" t="s">
        <v>12</v>
      </c>
    </row>
    <row r="9" spans="1:12" ht="17.100000000000001">
      <c r="A9" s="94"/>
      <c r="B9" s="94"/>
      <c r="C9" s="74"/>
      <c r="D9" s="75"/>
      <c r="E9" s="76"/>
      <c r="F9" s="94"/>
      <c r="G9" s="3" t="s">
        <v>66</v>
      </c>
      <c r="H9" s="3" t="s">
        <v>67</v>
      </c>
      <c r="I9" s="3" t="s">
        <v>68</v>
      </c>
      <c r="J9" s="3" t="s">
        <v>69</v>
      </c>
      <c r="K9" s="3" t="s">
        <v>70</v>
      </c>
      <c r="L9" s="94"/>
    </row>
    <row r="10" spans="1:12">
      <c r="A10" s="68" t="s">
        <v>88</v>
      </c>
      <c r="B10" s="68">
        <v>5</v>
      </c>
      <c r="C10" s="98" t="s">
        <v>106</v>
      </c>
      <c r="D10" s="98"/>
      <c r="E10" s="98"/>
      <c r="F10" s="8">
        <v>6</v>
      </c>
      <c r="G10" s="86" t="s">
        <v>56</v>
      </c>
      <c r="H10" s="87"/>
      <c r="I10" s="87"/>
      <c r="J10" s="87"/>
      <c r="K10" s="88"/>
      <c r="L10" s="7"/>
    </row>
    <row r="11" spans="1:12" ht="35.1" customHeight="1">
      <c r="A11" s="69"/>
      <c r="B11" s="69"/>
      <c r="C11" s="97" t="s">
        <v>107</v>
      </c>
      <c r="D11" s="97"/>
      <c r="E11" s="97"/>
      <c r="F11" s="24">
        <v>1</v>
      </c>
      <c r="G11" s="52"/>
      <c r="H11" s="52"/>
      <c r="I11" s="52"/>
      <c r="J11" s="52"/>
      <c r="K11" s="52">
        <v>10</v>
      </c>
      <c r="L11" s="17">
        <f>SUM(G11:K11)*F11</f>
        <v>10</v>
      </c>
    </row>
    <row r="12" spans="1:12" ht="18.95" customHeight="1">
      <c r="A12" s="69"/>
      <c r="B12" s="69"/>
      <c r="C12" s="97" t="s">
        <v>108</v>
      </c>
      <c r="D12" s="97"/>
      <c r="E12" s="97"/>
      <c r="F12" s="24">
        <v>2</v>
      </c>
      <c r="G12" s="52"/>
      <c r="H12" s="52"/>
      <c r="I12" s="52"/>
      <c r="J12" s="52"/>
      <c r="K12" s="52">
        <v>10</v>
      </c>
      <c r="L12" s="17">
        <f t="shared" ref="L12:L14" si="0">SUM(G12:K12)*F12</f>
        <v>20</v>
      </c>
    </row>
    <row r="13" spans="1:12" ht="32.1" customHeight="1">
      <c r="A13" s="69"/>
      <c r="B13" s="69"/>
      <c r="C13" s="121" t="s">
        <v>109</v>
      </c>
      <c r="D13" s="122"/>
      <c r="E13" s="123"/>
      <c r="F13" s="24">
        <v>1</v>
      </c>
      <c r="G13" s="52"/>
      <c r="H13" s="52"/>
      <c r="I13" s="52"/>
      <c r="J13" s="52"/>
      <c r="K13" s="52">
        <v>10</v>
      </c>
      <c r="L13" s="17">
        <f>SUM(G13:K13)*F13</f>
        <v>10</v>
      </c>
    </row>
    <row r="14" spans="1:12" ht="18.95" customHeight="1">
      <c r="A14" s="70"/>
      <c r="B14" s="70"/>
      <c r="C14" s="120" t="s">
        <v>110</v>
      </c>
      <c r="D14" s="120"/>
      <c r="E14" s="120"/>
      <c r="F14" s="24">
        <v>2</v>
      </c>
      <c r="G14" s="52"/>
      <c r="H14" s="52"/>
      <c r="I14" s="52"/>
      <c r="J14" s="52"/>
      <c r="K14" s="52">
        <v>10</v>
      </c>
      <c r="L14" s="17">
        <f t="shared" si="0"/>
        <v>20</v>
      </c>
    </row>
    <row r="15" spans="1:12">
      <c r="A15" s="68" t="s">
        <v>111</v>
      </c>
      <c r="B15" s="68">
        <v>5</v>
      </c>
      <c r="C15" s="98" t="s">
        <v>112</v>
      </c>
      <c r="D15" s="98"/>
      <c r="E15" s="98"/>
      <c r="F15" s="8">
        <v>9</v>
      </c>
      <c r="G15" s="86" t="s">
        <v>56</v>
      </c>
      <c r="H15" s="87"/>
      <c r="I15" s="87"/>
      <c r="J15" s="87"/>
      <c r="K15" s="88"/>
      <c r="L15" s="7"/>
    </row>
    <row r="16" spans="1:12" ht="36" customHeight="1">
      <c r="A16" s="69"/>
      <c r="B16" s="69"/>
      <c r="C16" s="97" t="s">
        <v>113</v>
      </c>
      <c r="D16" s="97"/>
      <c r="E16" s="97"/>
      <c r="F16" s="24">
        <v>1</v>
      </c>
      <c r="G16" s="52"/>
      <c r="H16" s="52"/>
      <c r="I16" s="52"/>
      <c r="J16" s="52"/>
      <c r="K16" s="52">
        <v>10</v>
      </c>
      <c r="L16" s="17">
        <f>SUM(G16:K16)*F16</f>
        <v>10</v>
      </c>
    </row>
    <row r="17" spans="1:12" ht="20.100000000000001" customHeight="1">
      <c r="A17" s="69"/>
      <c r="B17" s="69"/>
      <c r="C17" s="97" t="s">
        <v>114</v>
      </c>
      <c r="D17" s="97"/>
      <c r="E17" s="97"/>
      <c r="F17" s="24">
        <v>2</v>
      </c>
      <c r="G17" s="52"/>
      <c r="H17" s="52"/>
      <c r="I17" s="52"/>
      <c r="J17" s="52"/>
      <c r="K17" s="52">
        <v>10</v>
      </c>
      <c r="L17" s="17">
        <f t="shared" ref="L17:L20" si="1">SUM(G17:K17)*F17</f>
        <v>20</v>
      </c>
    </row>
    <row r="18" spans="1:12" ht="36" customHeight="1">
      <c r="A18" s="69"/>
      <c r="B18" s="69"/>
      <c r="C18" s="97" t="s">
        <v>115</v>
      </c>
      <c r="D18" s="97"/>
      <c r="E18" s="97"/>
      <c r="F18" s="24">
        <v>3</v>
      </c>
      <c r="G18" s="52"/>
      <c r="H18" s="52"/>
      <c r="I18" s="52"/>
      <c r="J18" s="52"/>
      <c r="K18" s="52">
        <v>10</v>
      </c>
      <c r="L18" s="17">
        <f t="shared" si="1"/>
        <v>30</v>
      </c>
    </row>
    <row r="19" spans="1:12" ht="21" customHeight="1">
      <c r="A19" s="69"/>
      <c r="B19" s="69"/>
      <c r="C19" s="82" t="s">
        <v>116</v>
      </c>
      <c r="D19" s="83"/>
      <c r="E19" s="84"/>
      <c r="F19" s="24">
        <v>2</v>
      </c>
      <c r="G19" s="52"/>
      <c r="H19" s="52"/>
      <c r="I19" s="52"/>
      <c r="J19" s="52"/>
      <c r="K19" s="52">
        <v>10</v>
      </c>
      <c r="L19" s="33">
        <f>SUM(G19:K19)*F19</f>
        <v>20</v>
      </c>
    </row>
    <row r="20" spans="1:12" ht="33" customHeight="1">
      <c r="A20" s="70"/>
      <c r="B20" s="70"/>
      <c r="C20" s="97" t="s">
        <v>117</v>
      </c>
      <c r="D20" s="97"/>
      <c r="E20" s="97"/>
      <c r="F20" s="24">
        <v>1</v>
      </c>
      <c r="G20" s="52"/>
      <c r="H20" s="52"/>
      <c r="I20" s="52"/>
      <c r="J20" s="52"/>
      <c r="K20" s="52">
        <v>10</v>
      </c>
      <c r="L20" s="17">
        <f t="shared" si="1"/>
        <v>10</v>
      </c>
    </row>
    <row r="21" spans="1:12">
      <c r="A21" s="68" t="s">
        <v>118</v>
      </c>
      <c r="B21" s="68">
        <v>5</v>
      </c>
      <c r="C21" s="98" t="s">
        <v>119</v>
      </c>
      <c r="D21" s="98"/>
      <c r="E21" s="98"/>
      <c r="F21" s="8">
        <v>5</v>
      </c>
      <c r="G21" s="86" t="s">
        <v>56</v>
      </c>
      <c r="H21" s="87"/>
      <c r="I21" s="87"/>
      <c r="J21" s="87"/>
      <c r="K21" s="88"/>
      <c r="L21" s="7"/>
    </row>
    <row r="22" spans="1:12" ht="66" customHeight="1">
      <c r="A22" s="69"/>
      <c r="B22" s="69"/>
      <c r="C22" s="97" t="s">
        <v>120</v>
      </c>
      <c r="D22" s="97"/>
      <c r="E22" s="97"/>
      <c r="F22" s="24">
        <v>2</v>
      </c>
      <c r="G22" s="52"/>
      <c r="H22" s="52"/>
      <c r="I22" s="52"/>
      <c r="J22" s="52"/>
      <c r="K22" s="52">
        <v>10</v>
      </c>
      <c r="L22" s="17">
        <f>SUM(G22:K22)*F22</f>
        <v>20</v>
      </c>
    </row>
    <row r="23" spans="1:12">
      <c r="A23" s="69"/>
      <c r="B23" s="69"/>
      <c r="C23" s="97" t="s">
        <v>121</v>
      </c>
      <c r="D23" s="97"/>
      <c r="E23" s="97"/>
      <c r="F23" s="24">
        <v>1</v>
      </c>
      <c r="G23" s="52"/>
      <c r="H23" s="52"/>
      <c r="I23" s="52"/>
      <c r="J23" s="52"/>
      <c r="K23" s="52">
        <v>10</v>
      </c>
      <c r="L23" s="17">
        <f t="shared" ref="L23:L24" si="2">SUM(G23:K23)*F23</f>
        <v>10</v>
      </c>
    </row>
    <row r="24" spans="1:12">
      <c r="A24" s="70"/>
      <c r="B24" s="70"/>
      <c r="C24" s="97" t="s">
        <v>122</v>
      </c>
      <c r="D24" s="97"/>
      <c r="E24" s="97"/>
      <c r="F24" s="24">
        <v>2</v>
      </c>
      <c r="G24" s="52"/>
      <c r="H24" s="52"/>
      <c r="I24" s="52"/>
      <c r="J24" s="52"/>
      <c r="K24" s="52">
        <v>10</v>
      </c>
      <c r="L24" s="17">
        <f t="shared" si="2"/>
        <v>20</v>
      </c>
    </row>
    <row r="25" spans="1:12">
      <c r="H25" s="61" t="s">
        <v>123</v>
      </c>
      <c r="I25" s="61"/>
      <c r="J25" s="61"/>
      <c r="K25" s="61"/>
      <c r="L25" s="26">
        <f>SUM(L11:L24)/200*50</f>
        <v>50</v>
      </c>
    </row>
    <row r="26" spans="1:12">
      <c r="A26" s="11" t="s">
        <v>100</v>
      </c>
      <c r="B26" s="124" t="s">
        <v>124</v>
      </c>
      <c r="C26" s="124"/>
      <c r="D26" s="124"/>
      <c r="E26" s="124"/>
      <c r="F26" s="124"/>
      <c r="G26" s="124"/>
      <c r="H26" s="124"/>
      <c r="I26" s="10">
        <f>SUM(L11:L24)</f>
        <v>200</v>
      </c>
    </row>
    <row r="28" spans="1:12" ht="17.100000000000001">
      <c r="A28" s="5" t="s">
        <v>44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7" t="s">
        <v>45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</row>
    <row r="30" spans="1:12" ht="33.950000000000003" customHeight="1">
      <c r="A30" s="47" t="s">
        <v>46</v>
      </c>
      <c r="B30" s="125"/>
      <c r="C30" s="126"/>
      <c r="D30" s="126"/>
      <c r="E30" s="126"/>
      <c r="F30" s="126"/>
      <c r="G30" s="126"/>
      <c r="H30" s="126"/>
      <c r="I30" s="126"/>
      <c r="J30" s="126"/>
      <c r="K30" s="127"/>
    </row>
    <row r="31" spans="1:12" ht="42" customHeight="1">
      <c r="A31" s="47" t="s">
        <v>47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</row>
    <row r="32" spans="1:12" ht="17.100000000000001">
      <c r="A32" s="47" t="s">
        <v>48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</row>
  </sheetData>
  <sheetProtection sheet="1" objects="1" scenarios="1"/>
  <mergeCells count="45"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  <mergeCell ref="C16:E16"/>
    <mergeCell ref="C17:E17"/>
    <mergeCell ref="C20:E20"/>
    <mergeCell ref="L8:L9"/>
    <mergeCell ref="G10:K10"/>
    <mergeCell ref="G15:K15"/>
    <mergeCell ref="A10:A14"/>
    <mergeCell ref="B10:B14"/>
    <mergeCell ref="C10:E10"/>
    <mergeCell ref="C11:E11"/>
    <mergeCell ref="C12:E12"/>
    <mergeCell ref="C14:E14"/>
    <mergeCell ref="C13:E13"/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topLeftCell="B6" zoomScale="120" zoomScaleNormal="100" zoomScaleSheetLayoutView="120" workbookViewId="0">
      <selection activeCell="L19" sqref="L19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12" t="s">
        <v>0</v>
      </c>
      <c r="B1" s="129"/>
      <c r="C1" s="129"/>
      <c r="D1" s="129"/>
      <c r="E1" s="129"/>
      <c r="F1" s="129"/>
      <c r="G1" s="129"/>
      <c r="H1" s="129"/>
      <c r="I1" s="129"/>
      <c r="J1" s="12" t="s">
        <v>1</v>
      </c>
      <c r="K1" s="97"/>
      <c r="L1" s="97"/>
    </row>
    <row r="2" spans="1:12" ht="17.100000000000001">
      <c r="A2" s="12" t="s">
        <v>2</v>
      </c>
      <c r="B2" s="112" t="s">
        <v>3</v>
      </c>
      <c r="C2" s="112"/>
      <c r="D2" s="112"/>
      <c r="E2" s="112"/>
      <c r="F2" s="112"/>
      <c r="G2" s="112"/>
      <c r="H2" s="112"/>
      <c r="I2" s="112"/>
      <c r="J2" s="12" t="s">
        <v>4</v>
      </c>
      <c r="K2" s="97"/>
      <c r="L2" s="97"/>
    </row>
    <row r="3" spans="1:12" ht="17.100000000000001">
      <c r="A3" s="12" t="s">
        <v>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17.100000000000001">
      <c r="A4" s="12" t="s">
        <v>6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</row>
    <row r="5" spans="1:12" ht="17.100000000000001">
      <c r="A5" s="12" t="s">
        <v>49</v>
      </c>
      <c r="B5" s="130"/>
      <c r="C5" s="131"/>
      <c r="D5" s="131"/>
      <c r="E5" s="131"/>
      <c r="F5" s="131"/>
      <c r="G5" s="131"/>
      <c r="H5" s="131"/>
      <c r="I5" s="131"/>
      <c r="J5" s="131"/>
      <c r="K5" s="131"/>
      <c r="L5" s="132"/>
    </row>
    <row r="6" spans="1:12" ht="17.100000000000001">
      <c r="A6" s="12" t="s">
        <v>103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</row>
    <row r="7" spans="1:12">
      <c r="A7" s="85" t="s">
        <v>104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1:12">
      <c r="A8" s="92" t="s">
        <v>8</v>
      </c>
      <c r="B8" s="92" t="s">
        <v>9</v>
      </c>
      <c r="C8" s="71" t="s">
        <v>10</v>
      </c>
      <c r="D8" s="72"/>
      <c r="E8" s="73"/>
      <c r="F8" s="92" t="s">
        <v>105</v>
      </c>
      <c r="G8" s="62" t="s">
        <v>11</v>
      </c>
      <c r="H8" s="62"/>
      <c r="I8" s="62"/>
      <c r="J8" s="62"/>
      <c r="K8" s="62"/>
      <c r="L8" s="92" t="s">
        <v>12</v>
      </c>
    </row>
    <row r="9" spans="1:12" ht="17.100000000000001">
      <c r="A9" s="94"/>
      <c r="B9" s="94"/>
      <c r="C9" s="74"/>
      <c r="D9" s="75"/>
      <c r="E9" s="76"/>
      <c r="F9" s="94"/>
      <c r="G9" s="3" t="s">
        <v>66</v>
      </c>
      <c r="H9" s="3" t="s">
        <v>67</v>
      </c>
      <c r="I9" s="3" t="s">
        <v>68</v>
      </c>
      <c r="J9" s="3" t="s">
        <v>69</v>
      </c>
      <c r="K9" s="3" t="s">
        <v>70</v>
      </c>
      <c r="L9" s="94"/>
    </row>
    <row r="10" spans="1:12">
      <c r="A10" s="68" t="s">
        <v>88</v>
      </c>
      <c r="B10" s="68">
        <v>5</v>
      </c>
      <c r="C10" s="98" t="s">
        <v>106</v>
      </c>
      <c r="D10" s="98"/>
      <c r="E10" s="98"/>
      <c r="F10" s="8">
        <v>6</v>
      </c>
      <c r="G10" s="86" t="s">
        <v>56</v>
      </c>
      <c r="H10" s="87"/>
      <c r="I10" s="87"/>
      <c r="J10" s="87"/>
      <c r="K10" s="88"/>
      <c r="L10" s="7"/>
    </row>
    <row r="11" spans="1:12" ht="35.1" customHeight="1">
      <c r="A11" s="69"/>
      <c r="B11" s="69"/>
      <c r="C11" s="97" t="s">
        <v>107</v>
      </c>
      <c r="D11" s="97"/>
      <c r="E11" s="97"/>
      <c r="F11" s="24">
        <v>1</v>
      </c>
      <c r="G11" s="52"/>
      <c r="H11" s="52"/>
      <c r="I11" s="52"/>
      <c r="J11" s="52"/>
      <c r="K11" s="52">
        <v>10</v>
      </c>
      <c r="L11" s="17">
        <f>SUM(G11:K11)*F11</f>
        <v>10</v>
      </c>
    </row>
    <row r="12" spans="1:12" ht="18.95" customHeight="1">
      <c r="A12" s="69"/>
      <c r="B12" s="69"/>
      <c r="C12" s="97" t="s">
        <v>108</v>
      </c>
      <c r="D12" s="97"/>
      <c r="E12" s="97"/>
      <c r="F12" s="24">
        <v>2</v>
      </c>
      <c r="G12" s="52"/>
      <c r="H12" s="52"/>
      <c r="I12" s="52"/>
      <c r="J12" s="52"/>
      <c r="K12" s="52">
        <v>10</v>
      </c>
      <c r="L12" s="17">
        <f t="shared" ref="L12:L14" si="0">SUM(G12:K12)*F12</f>
        <v>20</v>
      </c>
    </row>
    <row r="13" spans="1:12" ht="32.1" customHeight="1">
      <c r="A13" s="69"/>
      <c r="B13" s="69"/>
      <c r="C13" s="121" t="s">
        <v>109</v>
      </c>
      <c r="D13" s="122"/>
      <c r="E13" s="123"/>
      <c r="F13" s="24">
        <v>1</v>
      </c>
      <c r="G13" s="52"/>
      <c r="H13" s="52"/>
      <c r="I13" s="52"/>
      <c r="J13" s="52"/>
      <c r="K13" s="52">
        <v>10</v>
      </c>
      <c r="L13" s="17">
        <f t="shared" si="0"/>
        <v>10</v>
      </c>
    </row>
    <row r="14" spans="1:12" ht="18.95" customHeight="1">
      <c r="A14" s="70"/>
      <c r="B14" s="70"/>
      <c r="C14" s="120" t="s">
        <v>110</v>
      </c>
      <c r="D14" s="120"/>
      <c r="E14" s="120"/>
      <c r="F14" s="24">
        <v>2</v>
      </c>
      <c r="G14" s="52"/>
      <c r="H14" s="52"/>
      <c r="I14" s="52"/>
      <c r="J14" s="52"/>
      <c r="K14" s="52">
        <v>10</v>
      </c>
      <c r="L14" s="17">
        <f t="shared" si="0"/>
        <v>20</v>
      </c>
    </row>
    <row r="15" spans="1:12">
      <c r="A15" s="68" t="s">
        <v>111</v>
      </c>
      <c r="B15" s="68">
        <v>5</v>
      </c>
      <c r="C15" s="98" t="s">
        <v>112</v>
      </c>
      <c r="D15" s="98"/>
      <c r="E15" s="98"/>
      <c r="F15" s="8">
        <v>9</v>
      </c>
      <c r="G15" s="86" t="s">
        <v>56</v>
      </c>
      <c r="H15" s="87"/>
      <c r="I15" s="87"/>
      <c r="J15" s="87"/>
      <c r="K15" s="88"/>
      <c r="L15" s="7"/>
    </row>
    <row r="16" spans="1:12" ht="36" customHeight="1">
      <c r="A16" s="69"/>
      <c r="B16" s="69"/>
      <c r="C16" s="97" t="s">
        <v>113</v>
      </c>
      <c r="D16" s="97"/>
      <c r="E16" s="97"/>
      <c r="F16" s="24">
        <v>1</v>
      </c>
      <c r="G16" s="52"/>
      <c r="H16" s="52"/>
      <c r="I16" s="52"/>
      <c r="J16" s="52"/>
      <c r="K16" s="52">
        <v>10</v>
      </c>
      <c r="L16" s="17">
        <f>SUM(G16:K16)*F16</f>
        <v>10</v>
      </c>
    </row>
    <row r="17" spans="1:12" ht="20.100000000000001" customHeight="1">
      <c r="A17" s="69"/>
      <c r="B17" s="69"/>
      <c r="C17" s="97" t="s">
        <v>114</v>
      </c>
      <c r="D17" s="97"/>
      <c r="E17" s="97"/>
      <c r="F17" s="24">
        <v>2</v>
      </c>
      <c r="G17" s="52"/>
      <c r="H17" s="52"/>
      <c r="I17" s="52"/>
      <c r="J17" s="52"/>
      <c r="K17" s="52">
        <v>10</v>
      </c>
      <c r="L17" s="17">
        <f t="shared" ref="L17:L20" si="1">SUM(G17:K17)*F17</f>
        <v>20</v>
      </c>
    </row>
    <row r="18" spans="1:12" ht="36" customHeight="1">
      <c r="A18" s="69"/>
      <c r="B18" s="69"/>
      <c r="C18" s="97" t="s">
        <v>115</v>
      </c>
      <c r="D18" s="97"/>
      <c r="E18" s="97"/>
      <c r="F18" s="24">
        <v>3</v>
      </c>
      <c r="G18" s="52"/>
      <c r="H18" s="52"/>
      <c r="I18" s="52"/>
      <c r="J18" s="52"/>
      <c r="K18" s="52">
        <v>10</v>
      </c>
      <c r="L18" s="17">
        <f t="shared" si="1"/>
        <v>30</v>
      </c>
    </row>
    <row r="19" spans="1:12" ht="21" customHeight="1">
      <c r="A19" s="69"/>
      <c r="B19" s="69"/>
      <c r="C19" s="82" t="s">
        <v>116</v>
      </c>
      <c r="D19" s="83"/>
      <c r="E19" s="84"/>
      <c r="F19" s="24">
        <v>2</v>
      </c>
      <c r="G19" s="52"/>
      <c r="H19" s="52"/>
      <c r="I19" s="52"/>
      <c r="J19" s="52"/>
      <c r="K19" s="52">
        <v>10</v>
      </c>
      <c r="L19" s="33">
        <f>SUM(G19:K19)*F19</f>
        <v>20</v>
      </c>
    </row>
    <row r="20" spans="1:12" ht="33" customHeight="1">
      <c r="A20" s="70"/>
      <c r="B20" s="70"/>
      <c r="C20" s="97" t="s">
        <v>117</v>
      </c>
      <c r="D20" s="97"/>
      <c r="E20" s="97"/>
      <c r="F20" s="24">
        <v>1</v>
      </c>
      <c r="G20" s="52"/>
      <c r="H20" s="52"/>
      <c r="I20" s="52"/>
      <c r="J20" s="52"/>
      <c r="K20" s="52">
        <v>10</v>
      </c>
      <c r="L20" s="17">
        <f t="shared" si="1"/>
        <v>10</v>
      </c>
    </row>
    <row r="21" spans="1:12">
      <c r="A21" s="68" t="s">
        <v>118</v>
      </c>
      <c r="B21" s="68">
        <v>5</v>
      </c>
      <c r="C21" s="98" t="s">
        <v>119</v>
      </c>
      <c r="D21" s="98"/>
      <c r="E21" s="98"/>
      <c r="F21" s="8">
        <v>5</v>
      </c>
      <c r="G21" s="86" t="s">
        <v>56</v>
      </c>
      <c r="H21" s="87"/>
      <c r="I21" s="87"/>
      <c r="J21" s="87"/>
      <c r="K21" s="88"/>
      <c r="L21" s="7"/>
    </row>
    <row r="22" spans="1:12" ht="66" customHeight="1">
      <c r="A22" s="69"/>
      <c r="B22" s="69"/>
      <c r="C22" s="97" t="s">
        <v>120</v>
      </c>
      <c r="D22" s="97"/>
      <c r="E22" s="97"/>
      <c r="F22" s="24">
        <v>2</v>
      </c>
      <c r="G22" s="52"/>
      <c r="H22" s="52"/>
      <c r="I22" s="52"/>
      <c r="J22" s="52"/>
      <c r="K22" s="52">
        <v>10</v>
      </c>
      <c r="L22" s="17">
        <f>SUM(G22:K22)*F22</f>
        <v>20</v>
      </c>
    </row>
    <row r="23" spans="1:12">
      <c r="A23" s="69"/>
      <c r="B23" s="69"/>
      <c r="C23" s="97" t="s">
        <v>121</v>
      </c>
      <c r="D23" s="97"/>
      <c r="E23" s="97"/>
      <c r="F23" s="24">
        <v>1</v>
      </c>
      <c r="G23" s="52"/>
      <c r="H23" s="52"/>
      <c r="I23" s="52"/>
      <c r="J23" s="52"/>
      <c r="K23" s="52">
        <v>10</v>
      </c>
      <c r="L23" s="17">
        <f t="shared" ref="L23:L24" si="2">SUM(G23:K23)*F23</f>
        <v>10</v>
      </c>
    </row>
    <row r="24" spans="1:12">
      <c r="A24" s="70"/>
      <c r="B24" s="70"/>
      <c r="C24" s="97" t="s">
        <v>122</v>
      </c>
      <c r="D24" s="97"/>
      <c r="E24" s="97"/>
      <c r="F24" s="24">
        <v>2</v>
      </c>
      <c r="G24" s="52"/>
      <c r="H24" s="52"/>
      <c r="I24" s="52"/>
      <c r="J24" s="52"/>
      <c r="K24" s="52">
        <v>10</v>
      </c>
      <c r="L24" s="17">
        <f t="shared" si="2"/>
        <v>20</v>
      </c>
    </row>
    <row r="25" spans="1:12">
      <c r="H25" s="61" t="s">
        <v>125</v>
      </c>
      <c r="I25" s="61"/>
      <c r="J25" s="61"/>
      <c r="K25" s="61"/>
      <c r="L25" s="26">
        <f>SUM(L11:L24)/200*50</f>
        <v>50</v>
      </c>
    </row>
    <row r="26" spans="1:12">
      <c r="A26" s="11" t="s">
        <v>100</v>
      </c>
      <c r="B26" s="124" t="s">
        <v>124</v>
      </c>
      <c r="C26" s="124"/>
      <c r="D26" s="124"/>
      <c r="E26" s="124"/>
      <c r="F26" s="124"/>
      <c r="G26" s="124"/>
      <c r="H26" s="124"/>
      <c r="I26" s="10">
        <f>SUM(L11:L24)</f>
        <v>200</v>
      </c>
    </row>
    <row r="28" spans="1:12" ht="17.100000000000001">
      <c r="A28" s="5" t="s">
        <v>44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7" t="s">
        <v>45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</row>
    <row r="30" spans="1:12" ht="33.950000000000003" customHeight="1">
      <c r="A30" s="47" t="s">
        <v>46</v>
      </c>
      <c r="B30" s="125"/>
      <c r="C30" s="126"/>
      <c r="D30" s="126"/>
      <c r="E30" s="126"/>
      <c r="F30" s="126"/>
      <c r="G30" s="126"/>
      <c r="H30" s="126"/>
      <c r="I30" s="126"/>
      <c r="J30" s="126"/>
      <c r="K30" s="127"/>
    </row>
    <row r="31" spans="1:12" ht="42" customHeight="1">
      <c r="A31" s="47" t="s">
        <v>47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</row>
    <row r="32" spans="1:12" ht="17.100000000000001">
      <c r="A32" s="47" t="s">
        <v>48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</row>
  </sheetData>
  <sheetProtection sheet="1" objects="1" scenarios="1"/>
  <mergeCells count="45"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A15:A20"/>
    <mergeCell ref="B15:B20"/>
    <mergeCell ref="C15:E15"/>
    <mergeCell ref="C16:E16"/>
    <mergeCell ref="C17:E17"/>
    <mergeCell ref="C18:E18"/>
    <mergeCell ref="C19:E19"/>
    <mergeCell ref="C20:E20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042DA30-0785-BE45-B6B1-1CF4499344D5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43"/>
  <sheetViews>
    <sheetView view="pageBreakPreview" topLeftCell="A5" zoomScale="110" zoomScaleNormal="100" zoomScaleSheetLayoutView="110" workbookViewId="0">
      <selection activeCell="K18" sqref="K18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6" t="s">
        <v>0</v>
      </c>
      <c r="B1" s="66"/>
      <c r="C1" s="66"/>
      <c r="D1" s="66"/>
      <c r="E1" s="66"/>
      <c r="F1" s="66"/>
      <c r="G1" s="66"/>
      <c r="H1" s="66"/>
      <c r="I1" s="66"/>
      <c r="J1" s="46" t="s">
        <v>1</v>
      </c>
      <c r="K1" s="65"/>
      <c r="L1" s="65"/>
    </row>
    <row r="2" spans="1:12" ht="17.100000000000001">
      <c r="A2" s="46" t="s">
        <v>2</v>
      </c>
      <c r="B2" s="66" t="s">
        <v>3</v>
      </c>
      <c r="C2" s="66"/>
      <c r="D2" s="66"/>
      <c r="E2" s="66"/>
      <c r="F2" s="66"/>
      <c r="G2" s="66"/>
      <c r="H2" s="66"/>
      <c r="I2" s="66"/>
      <c r="J2" s="46" t="s">
        <v>4</v>
      </c>
      <c r="K2" s="65"/>
      <c r="L2" s="65"/>
    </row>
    <row r="3" spans="1:12" ht="17.100000000000001">
      <c r="A3" s="46" t="s">
        <v>5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2" ht="17.100000000000001">
      <c r="A4" s="46" t="s">
        <v>6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12" ht="17.100000000000001">
      <c r="A5" s="46" t="s">
        <v>49</v>
      </c>
      <c r="B5" s="147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7.100000000000001">
      <c r="A6" s="46" t="s">
        <v>103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2">
      <c r="A7" s="85" t="s">
        <v>126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1:12" ht="17.100000000000001" customHeight="1">
      <c r="A8" s="150" t="s">
        <v>127</v>
      </c>
      <c r="B8" s="150"/>
      <c r="C8" s="152" t="s">
        <v>128</v>
      </c>
      <c r="D8" s="152"/>
      <c r="E8" s="152"/>
      <c r="F8" s="152"/>
      <c r="G8" s="152"/>
      <c r="H8" s="152"/>
      <c r="I8" s="152"/>
      <c r="J8" s="38" t="s">
        <v>129</v>
      </c>
      <c r="K8" s="14" t="s">
        <v>130</v>
      </c>
      <c r="L8" s="18" t="s">
        <v>131</v>
      </c>
    </row>
    <row r="9" spans="1:12" ht="17.100000000000001" customHeight="1">
      <c r="A9" s="151" t="s">
        <v>132</v>
      </c>
      <c r="B9" s="153"/>
      <c r="C9" s="39" t="s">
        <v>40</v>
      </c>
      <c r="D9" s="151" t="s">
        <v>41</v>
      </c>
      <c r="E9" s="151"/>
      <c r="F9" s="151"/>
      <c r="G9" s="151"/>
      <c r="H9" s="151"/>
      <c r="I9" s="151"/>
      <c r="J9" s="15">
        <v>130</v>
      </c>
      <c r="K9" s="16">
        <f>J9/190*20</f>
        <v>13.684210526315789</v>
      </c>
      <c r="L9" s="19">
        <f>FORM_1_SV!H14/190*20</f>
        <v>13.684210526315789</v>
      </c>
    </row>
    <row r="10" spans="1:12" ht="17.100000000000001">
      <c r="A10" s="124"/>
      <c r="B10" s="124"/>
      <c r="C10" s="12" t="s">
        <v>42</v>
      </c>
      <c r="D10" s="112" t="s">
        <v>43</v>
      </c>
      <c r="E10" s="112"/>
      <c r="F10" s="112"/>
      <c r="G10" s="112"/>
      <c r="H10" s="112"/>
      <c r="I10" s="112"/>
      <c r="J10" s="17">
        <v>60</v>
      </c>
      <c r="K10" s="16">
        <f>J10/190*20</f>
        <v>6.3157894736842106</v>
      </c>
      <c r="L10" s="19">
        <f>FORM_1_SV!H15/190*20</f>
        <v>6.3157894736842106</v>
      </c>
    </row>
    <row r="11" spans="1:12" ht="15.95" customHeight="1">
      <c r="A11" s="133" t="s">
        <v>133</v>
      </c>
      <c r="B11" s="134"/>
      <c r="C11" s="116" t="s">
        <v>42</v>
      </c>
      <c r="D11" s="116" t="s">
        <v>43</v>
      </c>
      <c r="E11" s="116"/>
      <c r="F11" s="116"/>
      <c r="G11" s="116"/>
      <c r="H11" s="116"/>
      <c r="I11" s="116"/>
      <c r="J11" s="102">
        <v>50</v>
      </c>
      <c r="K11" s="143">
        <f>J11/250*50</f>
        <v>10</v>
      </c>
      <c r="L11" s="144">
        <f>FORM_2_SV!H40/250*50</f>
        <v>10</v>
      </c>
    </row>
    <row r="12" spans="1:12" ht="17.100000000000001" customHeight="1">
      <c r="A12" s="135"/>
      <c r="B12" s="136"/>
      <c r="C12" s="116"/>
      <c r="D12" s="116"/>
      <c r="E12" s="116"/>
      <c r="F12" s="116"/>
      <c r="G12" s="116"/>
      <c r="H12" s="116"/>
      <c r="I12" s="116"/>
      <c r="J12" s="102"/>
      <c r="K12" s="143"/>
      <c r="L12" s="145"/>
    </row>
    <row r="13" spans="1:12" ht="33.950000000000003" hidden="1" customHeight="1">
      <c r="A13" s="135"/>
      <c r="B13" s="136"/>
      <c r="C13" s="116"/>
      <c r="D13" s="116"/>
      <c r="E13" s="116"/>
      <c r="F13" s="116"/>
      <c r="G13" s="116"/>
      <c r="H13" s="116"/>
      <c r="I13" s="116"/>
      <c r="J13" s="102"/>
      <c r="K13" s="143"/>
      <c r="L13" s="146"/>
    </row>
    <row r="14" spans="1:12" ht="33" customHeight="1">
      <c r="A14" s="135"/>
      <c r="B14" s="136"/>
      <c r="C14" s="37" t="s">
        <v>98</v>
      </c>
      <c r="D14" s="116" t="s">
        <v>99</v>
      </c>
      <c r="E14" s="116"/>
      <c r="F14" s="116"/>
      <c r="G14" s="116"/>
      <c r="H14" s="116"/>
      <c r="I14" s="116"/>
      <c r="J14" s="9">
        <v>180</v>
      </c>
      <c r="K14" s="34">
        <f>J14/250*50</f>
        <v>36</v>
      </c>
      <c r="L14" s="19">
        <f>FORM_2_SV!H41/250*50</f>
        <v>36</v>
      </c>
    </row>
    <row r="15" spans="1:12" ht="33.950000000000003" customHeight="1">
      <c r="A15" s="137"/>
      <c r="B15" s="138"/>
      <c r="C15" s="37" t="s">
        <v>100</v>
      </c>
      <c r="D15" s="116" t="s">
        <v>101</v>
      </c>
      <c r="E15" s="116"/>
      <c r="F15" s="116"/>
      <c r="G15" s="116"/>
      <c r="H15" s="116"/>
      <c r="I15" s="116"/>
      <c r="J15" s="9">
        <v>20</v>
      </c>
      <c r="K15" s="34">
        <f>J15/250*50</f>
        <v>4</v>
      </c>
      <c r="L15" s="19">
        <f>FORM_2_SV!H42/250*50</f>
        <v>4</v>
      </c>
    </row>
    <row r="16" spans="1:12" ht="33" customHeight="1">
      <c r="A16" s="139" t="s">
        <v>134</v>
      </c>
      <c r="B16" s="140"/>
      <c r="C16" s="36" t="s">
        <v>42</v>
      </c>
      <c r="D16" s="99" t="s">
        <v>43</v>
      </c>
      <c r="E16" s="100"/>
      <c r="F16" s="100"/>
      <c r="G16" s="100"/>
      <c r="H16" s="100"/>
      <c r="I16" s="101"/>
      <c r="J16" s="17">
        <v>50</v>
      </c>
      <c r="K16" s="16">
        <f>J16/250*50</f>
        <v>10</v>
      </c>
      <c r="L16" s="19">
        <f>FORM_2_EXAMINER!H40/250*50</f>
        <v>10</v>
      </c>
    </row>
    <row r="17" spans="1:12" ht="17.100000000000001">
      <c r="A17" s="154"/>
      <c r="B17" s="155"/>
      <c r="C17" s="36" t="s">
        <v>98</v>
      </c>
      <c r="D17" s="113" t="s">
        <v>99</v>
      </c>
      <c r="E17" s="114"/>
      <c r="F17" s="114"/>
      <c r="G17" s="114"/>
      <c r="H17" s="114"/>
      <c r="I17" s="115"/>
      <c r="J17" s="17">
        <v>180</v>
      </c>
      <c r="K17" s="16">
        <f>J17/250*50</f>
        <v>36</v>
      </c>
      <c r="L17" s="19">
        <f>FORM_2_EXAMINER!H41/250*50</f>
        <v>36</v>
      </c>
    </row>
    <row r="18" spans="1:12" ht="17.100000000000001">
      <c r="A18" s="141"/>
      <c r="B18" s="142"/>
      <c r="C18" s="36" t="s">
        <v>100</v>
      </c>
      <c r="D18" s="113" t="s">
        <v>101</v>
      </c>
      <c r="E18" s="114"/>
      <c r="F18" s="114"/>
      <c r="G18" s="114"/>
      <c r="H18" s="114"/>
      <c r="I18" s="115"/>
      <c r="J18" s="17">
        <v>20</v>
      </c>
      <c r="K18" s="16">
        <f>J18/250*50</f>
        <v>4</v>
      </c>
      <c r="L18" s="19">
        <f>FORM_2_EXAMINER!H42/250*50</f>
        <v>4</v>
      </c>
    </row>
    <row r="19" spans="1:12" ht="18" customHeight="1">
      <c r="A19" s="116" t="s">
        <v>135</v>
      </c>
      <c r="B19" s="98"/>
      <c r="C19" s="37" t="s">
        <v>136</v>
      </c>
      <c r="D19" s="103" t="s">
        <v>124</v>
      </c>
      <c r="E19" s="104"/>
      <c r="F19" s="104"/>
      <c r="G19" s="104"/>
      <c r="H19" s="104"/>
      <c r="I19" s="105"/>
      <c r="J19" s="9">
        <v>200</v>
      </c>
      <c r="K19" s="34">
        <f>J19/200*30</f>
        <v>30</v>
      </c>
      <c r="L19" s="19">
        <f>FORM_3_EXAMINER!I26/200*30</f>
        <v>30</v>
      </c>
    </row>
    <row r="20" spans="1:12" ht="18.95" customHeight="1">
      <c r="A20" s="112" t="s">
        <v>137</v>
      </c>
      <c r="B20" s="124"/>
      <c r="C20" s="12" t="s">
        <v>136</v>
      </c>
      <c r="D20" s="113" t="s">
        <v>124</v>
      </c>
      <c r="E20" s="114"/>
      <c r="F20" s="114"/>
      <c r="G20" s="114"/>
      <c r="H20" s="114"/>
      <c r="I20" s="115"/>
      <c r="J20" s="17">
        <v>200</v>
      </c>
      <c r="K20" s="16">
        <f>J20/200*30</f>
        <v>30</v>
      </c>
      <c r="L20" s="19">
        <f>FORM_3_ASSESSOR!I26/200*30</f>
        <v>30</v>
      </c>
    </row>
    <row r="21" spans="1:12" ht="17.100000000000001" customHeight="1">
      <c r="A21" s="2" t="s">
        <v>138</v>
      </c>
      <c r="B21" s="21">
        <f>SUM(J9:J15,J19)</f>
        <v>640</v>
      </c>
    </row>
    <row r="23" spans="1:12" ht="17.100000000000001" customHeight="1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</row>
    <row r="24" spans="1:12" ht="33" customHeight="1">
      <c r="A24" s="42"/>
      <c r="B24" s="42"/>
      <c r="C24" s="5"/>
      <c r="D24" s="5"/>
      <c r="E24" s="5"/>
      <c r="F24" s="5"/>
      <c r="G24" s="5"/>
      <c r="H24" s="5"/>
      <c r="I24" s="5"/>
      <c r="J24" s="5"/>
      <c r="K24" s="5"/>
      <c r="L24" s="5"/>
    </row>
    <row r="25" spans="1:12">
      <c r="A25" s="42"/>
      <c r="B25" s="43"/>
      <c r="C25" s="5"/>
      <c r="D25" s="44"/>
    </row>
    <row r="26" spans="1:12">
      <c r="A26" s="43"/>
      <c r="B26" s="43"/>
      <c r="C26" s="5"/>
      <c r="D26" s="44"/>
    </row>
    <row r="27" spans="1:12" ht="17.100000000000001" customHeight="1">
      <c r="A27" s="42"/>
      <c r="B27" s="42"/>
      <c r="C27" s="42"/>
      <c r="D27" s="45"/>
    </row>
    <row r="28" spans="1:12" ht="33.950000000000003" customHeight="1">
      <c r="A28" s="64" t="s">
        <v>139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ht="33.950000000000003" customHeight="1">
      <c r="A29" s="103" t="s">
        <v>140</v>
      </c>
      <c r="B29" s="105"/>
      <c r="C29" s="37" t="s">
        <v>9</v>
      </c>
      <c r="D29" s="20" t="s">
        <v>131</v>
      </c>
      <c r="E29" s="5"/>
      <c r="F29" s="5"/>
      <c r="G29" s="5"/>
      <c r="H29" s="5"/>
      <c r="I29" s="5"/>
      <c r="J29" s="5"/>
      <c r="K29" s="5"/>
      <c r="L29" s="5"/>
    </row>
    <row r="30" spans="1:12" ht="17.100000000000001" customHeight="1">
      <c r="A30" s="139" t="s">
        <v>132</v>
      </c>
      <c r="B30" s="140"/>
      <c r="C30" s="12" t="s">
        <v>40</v>
      </c>
      <c r="D30" s="19">
        <f>L9</f>
        <v>13.684210526315789</v>
      </c>
    </row>
    <row r="31" spans="1:12" ht="17.100000000000001">
      <c r="A31" s="141"/>
      <c r="B31" s="142"/>
      <c r="C31" s="12" t="s">
        <v>42</v>
      </c>
      <c r="D31" s="19">
        <f>L10</f>
        <v>6.3157894736842106</v>
      </c>
    </row>
    <row r="32" spans="1:12" ht="17.100000000000001" customHeight="1">
      <c r="A32" s="133" t="s">
        <v>141</v>
      </c>
      <c r="B32" s="134"/>
      <c r="C32" s="37" t="s">
        <v>42</v>
      </c>
      <c r="D32" s="19">
        <f>AVERAGE(L11,L16)</f>
        <v>10</v>
      </c>
    </row>
    <row r="33" spans="1:12" ht="17.100000000000001">
      <c r="A33" s="135"/>
      <c r="B33" s="136"/>
      <c r="C33" s="37" t="s">
        <v>98</v>
      </c>
      <c r="D33" s="19">
        <f>AVERAGE(L14,L17)</f>
        <v>36</v>
      </c>
    </row>
    <row r="34" spans="1:12" ht="17.100000000000001">
      <c r="A34" s="137"/>
      <c r="B34" s="138"/>
      <c r="C34" s="37" t="s">
        <v>100</v>
      </c>
      <c r="D34" s="19">
        <f>AVERAGE(L15,L18)</f>
        <v>4</v>
      </c>
    </row>
    <row r="35" spans="1:12" ht="38.1" customHeight="1">
      <c r="A35" s="113" t="s">
        <v>142</v>
      </c>
      <c r="B35" s="115"/>
      <c r="C35" s="12" t="s">
        <v>100</v>
      </c>
      <c r="D35" s="19">
        <f>L19</f>
        <v>30</v>
      </c>
    </row>
    <row r="36" spans="1:12" ht="17.100000000000001">
      <c r="C36" s="37" t="s">
        <v>129</v>
      </c>
      <c r="D36" s="22">
        <f>SUM(D30:D35)</f>
        <v>100</v>
      </c>
    </row>
    <row r="37" spans="1:12">
      <c r="C37" s="5"/>
      <c r="D37" s="41"/>
    </row>
    <row r="38" spans="1:12">
      <c r="C38" s="5"/>
      <c r="D38" s="41"/>
    </row>
    <row r="39" spans="1:12" ht="17.100000000000001">
      <c r="A39" s="5" t="s">
        <v>44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2" ht="17.100000000000001">
      <c r="A40" s="47" t="s">
        <v>45</v>
      </c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8"/>
    </row>
    <row r="41" spans="1:12" ht="42" customHeight="1">
      <c r="A41" s="47" t="s">
        <v>46</v>
      </c>
      <c r="B41" s="56"/>
      <c r="C41" s="57"/>
      <c r="D41" s="57"/>
      <c r="E41" s="57"/>
      <c r="F41" s="57"/>
      <c r="G41" s="57"/>
      <c r="H41" s="57"/>
      <c r="I41" s="57"/>
      <c r="J41" s="57"/>
      <c r="K41" s="57"/>
      <c r="L41" s="58"/>
    </row>
    <row r="42" spans="1:12" ht="38.1" customHeight="1">
      <c r="A42" s="47" t="s">
        <v>47</v>
      </c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58"/>
    </row>
    <row r="43" spans="1:12" ht="17.100000000000001">
      <c r="A43" s="47" t="s">
        <v>48</v>
      </c>
      <c r="B43" s="56"/>
      <c r="C43" s="57"/>
      <c r="D43" s="57"/>
      <c r="E43" s="57"/>
      <c r="F43" s="57"/>
      <c r="G43" s="57"/>
      <c r="H43" s="57"/>
      <c r="I43" s="57"/>
      <c r="J43" s="57"/>
      <c r="K43" s="57"/>
      <c r="L43" s="58"/>
    </row>
  </sheetData>
  <sheetProtection sheet="1" objects="1" scenarios="1"/>
  <mergeCells count="39">
    <mergeCell ref="A20:B20"/>
    <mergeCell ref="A19:B19"/>
    <mergeCell ref="D19:I19"/>
    <mergeCell ref="D20:I20"/>
    <mergeCell ref="D16:I16"/>
    <mergeCell ref="D10:I10"/>
    <mergeCell ref="A9:B10"/>
    <mergeCell ref="A16:B18"/>
    <mergeCell ref="D17:I17"/>
    <mergeCell ref="D18:I18"/>
    <mergeCell ref="A11:B15"/>
    <mergeCell ref="D14:I14"/>
    <mergeCell ref="D15:I15"/>
    <mergeCell ref="B1:I1"/>
    <mergeCell ref="K1:L1"/>
    <mergeCell ref="B2:I2"/>
    <mergeCell ref="K2:L2"/>
    <mergeCell ref="B3:L3"/>
    <mergeCell ref="A30:B31"/>
    <mergeCell ref="A29:B29"/>
    <mergeCell ref="A28:L28"/>
    <mergeCell ref="A35:B35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B41:L41"/>
    <mergeCell ref="B40:L40"/>
    <mergeCell ref="B42:L42"/>
    <mergeCell ref="B43:L43"/>
    <mergeCell ref="A32:B34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                                                          &amp;CFINAL MARKS_FORM 4 (PRODUCT BASED)
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A4181C-7607-474F-B58C-6DE2ED643F07}">
          <x14:formula1>
            <xm:f>SECTION!$A$1:$A$5</xm:f>
          </x14:formula1>
          <xm:sqref>B2:I2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defaultColWidth="11" defaultRowHeight="15.95"/>
  <cols>
    <col min="1" max="1" width="10.87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defaultColWidth="11" defaultRowHeight="15.95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defaultColWidth="11" defaultRowHeight="15.95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Khairul Faizal Pa'ee - Dr.</cp:lastModifiedBy>
  <cp:revision/>
  <dcterms:created xsi:type="dcterms:W3CDTF">2020-12-25T12:39:09Z</dcterms:created>
  <dcterms:modified xsi:type="dcterms:W3CDTF">2022-01-31T06:53:53Z</dcterms:modified>
  <cp:category/>
  <cp:contentStatus/>
</cp:coreProperties>
</file>